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Sheet1 (3)" sheetId="5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'Sheet1 (3)'!$A$1:$AA$85</definedName>
    <definedName name="_xlnm.Print_Titles" localSheetId="0">'Sheet1 (3)'!$5:$7</definedName>
  </definedNames>
  <calcPr calcId="144525"/>
</workbook>
</file>

<file path=xl/calcChain.xml><?xml version="1.0" encoding="utf-8"?>
<calcChain xmlns="http://schemas.openxmlformats.org/spreadsheetml/2006/main">
  <c r="R77" i="5" l="1"/>
  <c r="R76" i="5"/>
  <c r="R74" i="5"/>
  <c r="R73" i="5"/>
  <c r="P72" i="5"/>
  <c r="O72" i="5"/>
  <c r="R70" i="5"/>
  <c r="R69" i="5"/>
  <c r="R68" i="5"/>
  <c r="R66" i="5"/>
  <c r="P66" i="5"/>
  <c r="O66" i="5"/>
  <c r="R64" i="5"/>
  <c r="R63" i="5"/>
  <c r="R62" i="5"/>
  <c r="R61" i="5"/>
  <c r="P60" i="5"/>
  <c r="O60" i="5"/>
  <c r="R58" i="5"/>
  <c r="R57" i="5"/>
  <c r="R56" i="5"/>
  <c r="R55" i="5"/>
  <c r="R54" i="5"/>
  <c r="R53" i="5"/>
  <c r="R52" i="5"/>
  <c r="P51" i="5"/>
  <c r="R51" i="5" s="1"/>
  <c r="O51" i="5"/>
  <c r="R49" i="5"/>
  <c r="R48" i="5"/>
  <c r="R47" i="5"/>
  <c r="R46" i="5"/>
  <c r="R45" i="5"/>
  <c r="R44" i="5"/>
  <c r="R43" i="5"/>
  <c r="R42" i="5"/>
  <c r="P41" i="5"/>
  <c r="R41" i="5" s="1"/>
  <c r="O41" i="5"/>
  <c r="R39" i="5"/>
  <c r="P38" i="5"/>
  <c r="R38" i="5" s="1"/>
  <c r="O38" i="5"/>
  <c r="R36" i="5"/>
  <c r="P34" i="5"/>
  <c r="R34" i="5" s="1"/>
  <c r="O34" i="5"/>
  <c r="R32" i="5"/>
  <c r="R31" i="5"/>
  <c r="P29" i="5"/>
  <c r="O29" i="5"/>
  <c r="R27" i="5"/>
  <c r="P26" i="5"/>
  <c r="O26" i="5"/>
  <c r="R24" i="5"/>
  <c r="R23" i="5"/>
  <c r="R22" i="5"/>
  <c r="R21" i="5"/>
  <c r="R20" i="5"/>
  <c r="R19" i="5"/>
  <c r="P17" i="5"/>
  <c r="O17" i="5"/>
  <c r="R15" i="5"/>
  <c r="R14" i="5"/>
  <c r="R13" i="5"/>
  <c r="R12" i="5"/>
  <c r="R11" i="5"/>
  <c r="P10" i="5"/>
  <c r="O10" i="5"/>
  <c r="R72" i="5" l="1"/>
  <c r="R17" i="5"/>
  <c r="R26" i="5"/>
  <c r="R29" i="5"/>
  <c r="R60" i="5"/>
  <c r="R10" i="5"/>
  <c r="I29" i="2" l="1"/>
  <c r="I28" i="2"/>
  <c r="I27" i="2"/>
  <c r="I26" i="2"/>
  <c r="I25" i="2"/>
</calcChain>
</file>

<file path=xl/sharedStrings.xml><?xml version="1.0" encoding="utf-8"?>
<sst xmlns="http://schemas.openxmlformats.org/spreadsheetml/2006/main" count="318" uniqueCount="260">
  <si>
    <t>No</t>
  </si>
  <si>
    <t>Sasaran Strategis</t>
  </si>
  <si>
    <t>Indikator Kinerja Utama (IKU)</t>
  </si>
  <si>
    <t xml:space="preserve">PENJELASAN CAPAIAN INDIKATOR KINERJA UTAMA  (IKU) </t>
  </si>
  <si>
    <t>PROGRAM KEGIATAN</t>
  </si>
  <si>
    <t>%</t>
  </si>
  <si>
    <t>HASIL/OUTCOME</t>
  </si>
  <si>
    <t xml:space="preserve">INDIKATOR OUTPUT KEGIATAN </t>
  </si>
  <si>
    <t>KUALITATIF</t>
  </si>
  <si>
    <t>KUANTITATIF</t>
  </si>
  <si>
    <t>TARGET</t>
  </si>
  <si>
    <t>REALISASI</t>
  </si>
  <si>
    <t>PERMASALAHAN JABATAN</t>
  </si>
  <si>
    <t>SOLUSI</t>
  </si>
  <si>
    <t>PROGRAM PELAYANAN ADMINISTRASI PERKANTORAN</t>
  </si>
  <si>
    <t xml:space="preserve">Penyediaan Jasa Komunikasi, Sumber Daya Air dan Listrik  </t>
  </si>
  <si>
    <t xml:space="preserve">Penyediaan Alat Tulis Kantor  </t>
  </si>
  <si>
    <t xml:space="preserve"> </t>
  </si>
  <si>
    <t xml:space="preserve">Penyediaan Makanan dan Minuman  </t>
  </si>
  <si>
    <t xml:space="preserve">Rapat-rapat Koordinasi dan Konsultasi ke Dalam dan ke Luar Daerah </t>
  </si>
  <si>
    <t>PROGRAM PENINGKATAN SARANA DAN PRASARANA APARATUR</t>
  </si>
  <si>
    <t>Pengadaan Kendaraan Dinas/Operasional</t>
  </si>
  <si>
    <t>Pengadaan Peralatan/Perlengkapan Gedung Kantor</t>
  </si>
  <si>
    <t>Pengadaan Meubeleur</t>
  </si>
  <si>
    <t xml:space="preserve">Pemeliharaan Rutin/Berkala Kendaraan Dinas/Operasional  </t>
  </si>
  <si>
    <t>Pemeliharaan Rutin/Berkala Peralatan dan Perlengkapan Kantor</t>
  </si>
  <si>
    <t xml:space="preserve">Pemeliharaan Rutin/Berkala Komputer dan Jaringan Komputerisasi </t>
  </si>
  <si>
    <t>Pengadaan Komputer dan Jaringan Komputerisasi</t>
  </si>
  <si>
    <t>PROGRAM PENINGKATAN KAPASITAS SUMBER DAYA APARATUR</t>
  </si>
  <si>
    <t xml:space="preserve">Bimbingan Teknis Implementasi Peraturan Perundang-undangan </t>
  </si>
  <si>
    <t xml:space="preserve">Penyusunan Laporan Capaian Kinerja dan Ikhtisar Realisasi Kinerja SKPD </t>
  </si>
  <si>
    <t>Penatausahaan Keuangan SKPD</t>
  </si>
  <si>
    <t xml:space="preserve">Pengelolaan, Pengawasan dan Pengendalian Asset SKPD </t>
  </si>
  <si>
    <t>PROGRAM MANAJEMEN PERUBAHAN</t>
  </si>
  <si>
    <t>Sosialisasi Reformasi Birokrasi Pemerintah Provinsi Sumatera Barat</t>
  </si>
  <si>
    <t>PROGRAM PENINGKATAN MANAJEMEN SDM APARATUR</t>
  </si>
  <si>
    <t xml:space="preserve">Evaluasi Disiplin PNS Setda Provinsi Sumbar </t>
  </si>
  <si>
    <t>Pengelolaan Personal Record dan Dokumentasi Kepegawaian PNS Setda</t>
  </si>
  <si>
    <t>Monitoring Pengembangan Karier PNS Dilingkungan Pemprov. Sumbar</t>
  </si>
  <si>
    <t>Rakornis Pembinaan Aparatur Daerah Provinsi Sumbar</t>
  </si>
  <si>
    <t xml:space="preserve">Monitoring dan Evaluasi Pegawai Pemerintah Dengan Perjanjian Kinerja </t>
  </si>
  <si>
    <t>Pengadaan Kartu Tanda Pengenal Pegawai ASN Setda Prov. Sumbar</t>
  </si>
  <si>
    <t>Fasilitasi Peningkatan Kesejahteraan Pegawai ASN Dilingkungan Pemprov.Sumbar</t>
  </si>
  <si>
    <t xml:space="preserve">PROGRAM PENATAAN KELEMBAGAAN DAERAH PEMERINTAH DAERAH </t>
  </si>
  <si>
    <t>Penataan dan Penguatan Kelembagaan Perangkat Daerah Provinsi Sumbar</t>
  </si>
  <si>
    <t xml:space="preserve">Penyusunan Rincian Tugas Pokok dan Fungsi SKPD Provinsi Sumatera Barat </t>
  </si>
  <si>
    <t xml:space="preserve">Penataan dan Penguatan Kelembagaan Perangkat Daerah Kabupaten/Kota </t>
  </si>
  <si>
    <t xml:space="preserve">Rakornis Kelembagaan Kab/Kota se Sumatera Barat </t>
  </si>
  <si>
    <t>Penyusunan Analisa Jabatan, Analisa Beban Kerja dan Evaluasi Jabatan</t>
  </si>
  <si>
    <t xml:space="preserve">PROGRAM PENATAAN KETATALAKSANAAN PEMERINTAH DAERAH </t>
  </si>
  <si>
    <t xml:space="preserve">Penguatan Ketatalaksanaan Provinsi dan Kab/Kota </t>
  </si>
  <si>
    <t>Kompetisi Pelayanan Prima dan Inovasi Pelayanan Publik Tingkat Prov. Sumbar</t>
  </si>
  <si>
    <t xml:space="preserve">Penyusunan Laporan Kinerja Pemerintah Provinsi Sumatera Barat </t>
  </si>
  <si>
    <t>Penyusunan Penetapan Kinerja Pemerintah Provinsi dan SKPD Provinsi Sumbar</t>
  </si>
  <si>
    <t xml:space="preserve">Monev Pencapaian Penetapan Kinerja SKPD Prov.Sumbar </t>
  </si>
  <si>
    <t xml:space="preserve">PROGRAM PENINGKATAN KUALITAS PELAYANAN PUBLIK </t>
  </si>
  <si>
    <t xml:space="preserve">Pembinaan dan Peningkatan Kinerja Pelayanan Publik Provinsi dan kab/Kota </t>
  </si>
  <si>
    <t xml:space="preserve">Pengawasan dan Pengelolaan Pengaduan Pelayanan Publik  </t>
  </si>
  <si>
    <t>Pelaksanaan Survey Kepuasan Masyarakat</t>
  </si>
  <si>
    <t>Koordinasi Penerapan Standar Pelayanan Minimal (SPM)</t>
  </si>
  <si>
    <t>Pembinaan Survey Kepuasan Masyarakat</t>
  </si>
  <si>
    <t>-</t>
  </si>
  <si>
    <t xml:space="preserve">                           - </t>
  </si>
  <si>
    <t xml:space="preserve">PROGRAM PERENCANAAN, PENGELOLAAN, PENGAWASAN DAN </t>
  </si>
  <si>
    <t>PENGENDALIAN KEGIATAN DAN ASSET</t>
  </si>
  <si>
    <t>REALISASI PELAKSANAAN PROGRAM DAN KEGIATAN TAHUN ANGGARAN 2017</t>
  </si>
  <si>
    <t>s.d.a</t>
  </si>
  <si>
    <t>Jumlah surat masuk dan keluar yang diselesaikan</t>
  </si>
  <si>
    <t>Rapat/ koordinasi yang dilakukan</t>
  </si>
  <si>
    <t>Tersedianya makan dan minum untuk rapat</t>
  </si>
  <si>
    <t>Persentase koordinasi dengan Kabupaten/ Kota dan Pusat yang terlaksana</t>
  </si>
  <si>
    <t>Persentase berfungsinya sarana dan prasarana aparatur</t>
  </si>
  <si>
    <t>s.da.</t>
  </si>
  <si>
    <t>Dicoret oleh Ditjen Bina Keuangan Daerah Kemendagri RI</t>
  </si>
  <si>
    <t>3 AC, 1 set meja rapat dan Kursi , 2 unit sekat dan 2 unit pintu masuk</t>
  </si>
  <si>
    <t>6 unit kursi,6 meja kantor</t>
  </si>
  <si>
    <t>Penggantian nama  dari Pelaksanaan menjadi Pembinaan</t>
  </si>
  <si>
    <t>Persentase peningkatan sarana dan prasarana aparatur</t>
  </si>
  <si>
    <t>Pemeliharaan rutin berkala kendaraan dinas operasional, 2 Mobil dan 1 motor</t>
  </si>
  <si>
    <t>Jumlah perlengkapan kantor dan meubeler yang diadakan</t>
  </si>
  <si>
    <t>Keuangan SR karena di* oleh  Bakeuda, berupa honor Kepala Biro dan Kasubag. TU Biro yg merangkap PPTK</t>
  </si>
  <si>
    <t>Terpenuhinya Kebutuhan Air, listrik dan telepon</t>
  </si>
  <si>
    <t>Terpenuhinya kebutuhan alat tulis kantor</t>
  </si>
  <si>
    <t>Jumlah kendaraan siap pakai</t>
  </si>
  <si>
    <t>Jumlah peralatan dan perlengkapan kantor yang dipelihara</t>
  </si>
  <si>
    <t>Jumlah barang inventaris kantor yang tersedia dalam kondisi baik</t>
  </si>
  <si>
    <t>Jumlah komputer dan jaringan yang tersedia</t>
  </si>
  <si>
    <t>Jumlah PNS yang dapat mengikuti Bimtek</t>
  </si>
  <si>
    <t>Jumlah dokumen SAKIP dan laporan keuangan Biro yang disusun</t>
  </si>
  <si>
    <t>Terlaksananya pembayaran honor pejabat pengelola keuangan Biro</t>
  </si>
  <si>
    <t>Jumlah PNS Setda yang dilayani</t>
  </si>
  <si>
    <t>Persentase tingkat kehadiran PNS Setda dalam jam kerja</t>
  </si>
  <si>
    <t>Jumlah laporan data kepegawaian</t>
  </si>
  <si>
    <t>Laporan hasil monitoring pengembangan karir PNS dilingkungan Pemprov. Sumbar</t>
  </si>
  <si>
    <t>Jumlah peserta Rakornis</t>
  </si>
  <si>
    <t>Jumlah Laporan Monitoring</t>
  </si>
  <si>
    <t>Jumlah Kartu Tanda Pengenal Pegawai ASN Setda Prov.Sumbar</t>
  </si>
  <si>
    <t>Jumlah PNS yang ditingkatkan Kesejahteraannya</t>
  </si>
  <si>
    <t>Jumlah Ranperda/Ranpergub SOTK Provinsi</t>
  </si>
  <si>
    <t>Jumlah Pergub Rincian Tugas SKPD Pemprov.Sumbar</t>
  </si>
  <si>
    <t>Jumlah Ranperda Kab/Kota yang difasilitasi</t>
  </si>
  <si>
    <t>Laporan kondisi Kelembagaan Organisasi Perangkat Daerah Kab/Kota</t>
  </si>
  <si>
    <t>Monitoring dan Evaluasi Kelembagaan Perangkat Daerah Kab/Kota</t>
  </si>
  <si>
    <t>Jumlah Analisis Jabatan, ABK dan Evjab</t>
  </si>
  <si>
    <t>Dokumen Anjab, ABK dan Evjab</t>
  </si>
  <si>
    <t>Jumlah SOP yang tersusun</t>
  </si>
  <si>
    <t>Jumlah Kab/Kota yang dikoordinasikan</t>
  </si>
  <si>
    <t>Jumlah Peserta yang mengikuti FORKOMPANDA</t>
  </si>
  <si>
    <t>Jumlah Unit Pelayanan Publik dengan Kategori Baik</t>
  </si>
  <si>
    <t>Laporan Pengaduan ke Unit Pelayanan Prov. Sumbar</t>
  </si>
  <si>
    <t>Jumlah Unit Pelayanan  Publik yang diukur IKMnya</t>
  </si>
  <si>
    <t>Jumlah Peserta yang mengikuti Sosialisasi SPM</t>
  </si>
  <si>
    <t>Jumlah LAKIP yang disusun</t>
  </si>
  <si>
    <t>Penetapan Dokumen PK yang disusun</t>
  </si>
  <si>
    <t>Laporan Hasil Monev Pencapaian Penetapan Kinerja</t>
  </si>
  <si>
    <t>Jumlah UKPP yang dibina</t>
  </si>
  <si>
    <t>Terlaksananya pengelolaan, pengawasan dan pengendalian asset daerah</t>
  </si>
  <si>
    <t>Jumlah peserta Sosialisasi</t>
  </si>
  <si>
    <t>Terlaksananya rapat/koordinasi yang dilakukan</t>
  </si>
  <si>
    <t>Dilaksanakan Subag.Kepegawaian Setda</t>
  </si>
  <si>
    <t>Meningkatnya pelayanan administrasi kepegawaian Aparatur Setda.</t>
  </si>
  <si>
    <t>Meningkatnya disiplin PNS Setda.</t>
  </si>
  <si>
    <t>Terwujudnya kelembagaan yang tepat fungsi dan tepat guna</t>
  </si>
  <si>
    <t>Tersusunnya rincian tupoksi SKPD Provinsi</t>
  </si>
  <si>
    <t>Terwujudnya fasilitasi kelembagaan OPD Kabupaten/Kota</t>
  </si>
  <si>
    <t>Terwujudnya kesamaam persepsi antara Prov dan Kabu/Kota dalam penataan perangkat daerah</t>
  </si>
  <si>
    <t>Terlaksananya penyusunan perangkat daerah yang sesuai aturan</t>
  </si>
  <si>
    <t>Tersedianya tenaga analis jabatan , ABK dan tenaga evaluator jabatan</t>
  </si>
  <si>
    <t xml:space="preserve">Tersedianya informasi jabatan , ABK dan Evaluasi jabatan </t>
  </si>
  <si>
    <t>Terlaksananya penyusunan SOP pada OPD Provinsi</t>
  </si>
  <si>
    <t>Tertatanya prosedur dan ketatalaksanaan pada OPD dan Kb/Kota</t>
  </si>
  <si>
    <t xml:space="preserve">Penyamaan persepsi antara Pusat, Prov dengan Kab/Kota </t>
  </si>
  <si>
    <t>Terdapatnya UKPP yang memberikan pelayanan prima dan inovasi pelayanan publik</t>
  </si>
  <si>
    <t>Terwujudnya akuntabilitasi kinerja pemerintah Provinsi</t>
  </si>
  <si>
    <t>Terdapatnya dokumen penetapan kinerja Pemerintah Prov dan Kab/Kota</t>
  </si>
  <si>
    <t>Terpantau dan terevaluasinya hasil capaian kinerja SKPD Provinsi</t>
  </si>
  <si>
    <t>Meningkatnya kualitas pelayanan publik pada UKPP Provinsi dan Kab/kota</t>
  </si>
  <si>
    <t>Tersalurnya   laporan pengaduan pelayanan publik</t>
  </si>
  <si>
    <t>Terlaksananya SPM pada OPD dan UKPP Kabupaten/Kota</t>
  </si>
  <si>
    <t>Terukurnya indeks kepuasan masyarakat terhadap pelayanan publik oleh aparatur</t>
  </si>
  <si>
    <t xml:space="preserve">Bagian Ketatalaksanaan </t>
  </si>
  <si>
    <t>Bagian Kinerja</t>
  </si>
  <si>
    <t>Bagian Kelembagaan</t>
  </si>
  <si>
    <t>Meningkatnya sarana dan prasarana aparatur</t>
  </si>
  <si>
    <t xml:space="preserve">Terlaksananya Penerapan Reformasi Birokrasi Pemerintah Provinsi Sumatera Barat secara berkelanjutan </t>
  </si>
  <si>
    <t>Terlaksananya pengelolaan, pengawasan dan  pengendalian asset</t>
  </si>
  <si>
    <t>Terwujudnya kualitas pelayanan administrasi</t>
  </si>
  <si>
    <t>Terlaksananya  capaian kinerja dan ikhtisar realisasi kinerja SKPD</t>
  </si>
  <si>
    <t>Terlaksananya rakor pembinaan aparatur</t>
  </si>
  <si>
    <t>Tersedianya Kartu Tanda Pengenal Pegawai Setda</t>
  </si>
  <si>
    <t xml:space="preserve">Terlaksananya peningkatan kesejahteraan pegawai </t>
  </si>
  <si>
    <t>Jumlah dokumen keuangan yang dilaporkan secara berkala</t>
  </si>
  <si>
    <t>Subag. tata Usaha Biro</t>
  </si>
  <si>
    <t>Tersedianya peralatan dan kelengkapan kantor sesuai kebutuhan</t>
  </si>
  <si>
    <t>Laporan pelayanan administrasi kepegawaian</t>
  </si>
  <si>
    <t>550 orang PNS Setda</t>
  </si>
  <si>
    <t>Tingkat disiplin PNS di lingkungan Setda</t>
  </si>
  <si>
    <t>1 Dokumen/ 5 Buku</t>
  </si>
  <si>
    <t>Terlaksananya pelayanan kepewaian secara tepat waktu</t>
  </si>
  <si>
    <t>4 dokumen/ 6 eksamplar</t>
  </si>
  <si>
    <t>Terlaksananya  penyempurnaan  pengelolaan SDM Aparatur</t>
  </si>
  <si>
    <t>Terlaksananya penataan tenaga SDM Pelayanan publik yang profesional</t>
  </si>
  <si>
    <t>Meningkatnya pelayanan terhadap masyarakat</t>
  </si>
  <si>
    <t>1 laporan</t>
  </si>
  <si>
    <t>Terkelolanya tenaga SDM Aparatur pelayanan publik yang profesional</t>
  </si>
  <si>
    <t xml:space="preserve">Tertatanya kelembagaan pemerintah daerah </t>
  </si>
  <si>
    <t xml:space="preserve">20 Pergub </t>
  </si>
  <si>
    <t>Tertatanya tugas pokok dan fungsi OPD</t>
  </si>
  <si>
    <t>8 Pergub</t>
  </si>
  <si>
    <t>Jumlah rekomendasi pada 7 Kabupaten/Kota di Prov. Sumbar</t>
  </si>
  <si>
    <t>1 Dokumen</t>
  </si>
  <si>
    <t>Rekomendasi rakornis, dan Peserta rakornis</t>
  </si>
  <si>
    <t>76 orang Peserta</t>
  </si>
  <si>
    <t>1 dokumen</t>
  </si>
  <si>
    <t>Jumlah  rekomendasi pada 4 Kabupaten/Kota</t>
  </si>
  <si>
    <t>Persentase SDM yang meningkat pemahaman tentang Anjab, ABK dan Evjab</t>
  </si>
  <si>
    <t>50 orang Peserta</t>
  </si>
  <si>
    <t>Prosentase jumlah OPD yang memiliki Buku Informasi jabatan</t>
  </si>
  <si>
    <t>15 buah OPD</t>
  </si>
  <si>
    <t>Tersedianya SOP OPD</t>
  </si>
  <si>
    <t>12 OPD</t>
  </si>
  <si>
    <t xml:space="preserve">Peningkatan pendayagunaan ASN </t>
  </si>
  <si>
    <t>60 orang</t>
  </si>
  <si>
    <t>Terdapatnya UKPP yang menyelenggarakan pelayanan publik, kategori BAIK</t>
  </si>
  <si>
    <t>10 UKPP Provinsi, dan 10 UKPP Kab/Kota</t>
  </si>
  <si>
    <t>Prosentase OPD yang menyampaikan LAKIP secara tepat waktu</t>
  </si>
  <si>
    <t>1 dokumen/ 65 eksamplar</t>
  </si>
  <si>
    <t>Prosentase OPD yang menyampaikan Pen.Kinerja secara tepat waktu</t>
  </si>
  <si>
    <t>1 dokumen/ 60 eksamplar</t>
  </si>
  <si>
    <t>Prosentase OPD yang dimonev pencapaian target Pknya</t>
  </si>
  <si>
    <t>4 LAPORAN/ 208 eksamplar</t>
  </si>
  <si>
    <t>Terukurnya kualitas pelayanan pada UKPP</t>
  </si>
  <si>
    <t>1 Dokumen/ 50 orang peserta</t>
  </si>
  <si>
    <t>Percepatan  pelayanan pada UKPP yang dibina</t>
  </si>
  <si>
    <t>1 dokumen/ 6 UKPP</t>
  </si>
  <si>
    <t>Peningkatan kualitas pelayanan aparatur</t>
  </si>
  <si>
    <t>PAGU (RP)</t>
  </si>
  <si>
    <t>REALISASI (RP)</t>
  </si>
  <si>
    <t>Meningkatnya kelancaran pelaksanaan tugas</t>
  </si>
  <si>
    <t>Penghematan pemakaian telpon, sudah ada HP.</t>
  </si>
  <si>
    <t>Lancarnya administrasi perkantoran</t>
  </si>
  <si>
    <t>selama 12 bulan</t>
  </si>
  <si>
    <t>Penyediaan barang cetakan dan penggandaan</t>
  </si>
  <si>
    <t>amplop, kop, kwitansi,dll</t>
  </si>
  <si>
    <t>Efektifnya koordinasi kegiatan kedinasan</t>
  </si>
  <si>
    <t>14 makan, 10 kali snack</t>
  </si>
  <si>
    <t xml:space="preserve">76 kali rapat </t>
  </si>
  <si>
    <t xml:space="preserve">3 buah </t>
  </si>
  <si>
    <t>Prosentase perawatan AC dan mesin Tik</t>
  </si>
  <si>
    <t>4 AC, 3 mesin Ketik</t>
  </si>
  <si>
    <t>Jumlah inventaris kantor siap pakai</t>
  </si>
  <si>
    <t>15 PC,8 Notebook, 8 printer</t>
  </si>
  <si>
    <t>Prosentase PNS yang mengikuti Bimtek</t>
  </si>
  <si>
    <t>11 %, 12 orang</t>
  </si>
  <si>
    <t>Prosentase pelaporan Biro</t>
  </si>
  <si>
    <t>10 Dokumen</t>
  </si>
  <si>
    <t>Prosentase pembayaran Honor Pengelola Keuangan</t>
  </si>
  <si>
    <t>12 bulan</t>
  </si>
  <si>
    <t>55 ES.III, IV</t>
  </si>
  <si>
    <t>Prosentase pemahaman eselon III dan IV tentang RB</t>
  </si>
  <si>
    <t>535 Kartu Pegawai</t>
  </si>
  <si>
    <t>Meningkatnya kesejahteraan PNS</t>
  </si>
  <si>
    <t>100 Orang PNS Setda</t>
  </si>
  <si>
    <t>Meningkatnya kinerja PNS Pemprov.</t>
  </si>
  <si>
    <t>50 orang</t>
  </si>
  <si>
    <t>4 Kab/kota</t>
  </si>
  <si>
    <t>Prosentase kab/kota yg menerapkan ketatalaksanaan yg baik</t>
  </si>
  <si>
    <t>Meningkatnya pemahaman aparatur UKPP tentang SPM</t>
  </si>
  <si>
    <t>4 Laporan</t>
  </si>
  <si>
    <t xml:space="preserve">Jumlah Komputer </t>
  </si>
  <si>
    <t>2 unit Komputere PC</t>
  </si>
  <si>
    <t>Keuangan SR karena sedikitnya  Bimtek yg diikuti</t>
  </si>
  <si>
    <t xml:space="preserve">                             OPD  : BIRO ORGANISASI SETDA.</t>
  </si>
  <si>
    <t>Pemb.Rekening telpon selama, 12 bulan</t>
  </si>
  <si>
    <t>Peningkatan Pengelolaan Administrasi Kepegawaian Dilingkungan Setda Provinsi Sumatera Barat</t>
  </si>
  <si>
    <t>Persentase asset yang tercatat</t>
  </si>
  <si>
    <t>Penyusunan Standar Operasional Prosedur (SOP) pada Pemerintah Provinsi dan Kab/Kota</t>
  </si>
  <si>
    <t xml:space="preserve">Penyelenggaraan Forum Komunikasi Pendayagunaan Aparatur Daerah (FORKOMPANDA) Tingkat Provinsi </t>
  </si>
  <si>
    <t>Persentase capaian pelayanan administrasi Perkantoran</t>
  </si>
  <si>
    <t>Penyediaan Barang Cetakan dan Penggandaan</t>
  </si>
  <si>
    <t>Jumlah Barang Cetakan dan Penggandaan</t>
  </si>
  <si>
    <t>PROGRAM PENINGKATAN PENGEMBANGAN SISTEM PELAPORAN</t>
  </si>
  <si>
    <t xml:space="preserve"> CAPAIAN KINERJA DAN KEUANGAN</t>
  </si>
  <si>
    <t>PROGRAM PENINGKATAN AKUNTABILITAS KINERJA PROVINSI</t>
  </si>
  <si>
    <t xml:space="preserve"> DAN SKPD PROVINSI SUMATERA BARAT</t>
  </si>
  <si>
    <t>KEPALA BIRO ORGANISASI</t>
  </si>
  <si>
    <t>IRWAN, S.Sos, MM</t>
  </si>
  <si>
    <t>NIP. 196804 15 198902 1001</t>
  </si>
  <si>
    <t>Padang,   8 Januari 2018</t>
  </si>
  <si>
    <t>Bimbingan Teknis Analisa Jabatan, Analisa Beban Kerja dan Evaluasi Jabatan</t>
  </si>
  <si>
    <t>I.</t>
  </si>
  <si>
    <t>II</t>
  </si>
  <si>
    <t>III</t>
  </si>
  <si>
    <t>IV</t>
  </si>
  <si>
    <t>V</t>
  </si>
  <si>
    <t>VI</t>
  </si>
  <si>
    <t>VII</t>
  </si>
  <si>
    <t>IX</t>
  </si>
  <si>
    <t>X</t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</si>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</sst>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Algerian"/>
      <family val="5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9">
    <xf numFmtId="0" fontId="0" fillId="0" borderId="0" xfId="0"/>
    <xf numFmtId="0" fontId="0" fillId="0" borderId="20" xfId="0" applyBorder="1"/>
    <xf numFmtId="0" fontId="3" fillId="0" borderId="23" xfId="0" applyFont="1" applyBorder="1" applyAlignment="1"/>
    <xf numFmtId="0" fontId="3" fillId="0" borderId="23" xfId="0" applyFont="1" applyFill="1" applyBorder="1" applyAlignment="1">
      <alignment vertical="center"/>
    </xf>
    <xf numFmtId="0" fontId="4" fillId="0" borderId="23" xfId="0" applyFont="1" applyFill="1" applyBorder="1" applyAlignment="1"/>
    <xf numFmtId="0" fontId="4" fillId="0" borderId="23" xfId="0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0" fontId="0" fillId="0" borderId="0" xfId="0" applyFill="1"/>
    <xf numFmtId="0" fontId="0" fillId="3" borderId="10" xfId="0" applyFill="1" applyBorder="1"/>
    <xf numFmtId="0" fontId="3" fillId="3" borderId="23" xfId="0" applyFont="1" applyFill="1" applyBorder="1" applyAlignment="1">
      <alignment vertical="center"/>
    </xf>
    <xf numFmtId="0" fontId="0" fillId="3" borderId="0" xfId="0" applyFill="1"/>
    <xf numFmtId="0" fontId="4" fillId="3" borderId="23" xfId="0" applyFont="1" applyFill="1" applyBorder="1" applyAlignment="1">
      <alignment vertical="center"/>
    </xf>
    <xf numFmtId="0" fontId="2" fillId="3" borderId="0" xfId="0" applyFont="1" applyFill="1"/>
    <xf numFmtId="0" fontId="4" fillId="3" borderId="23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8" fillId="0" borderId="10" xfId="0" applyFont="1" applyBorder="1"/>
    <xf numFmtId="0" fontId="8" fillId="3" borderId="10" xfId="0" applyFont="1" applyFill="1" applyBorder="1"/>
    <xf numFmtId="0" fontId="8" fillId="0" borderId="2" xfId="0" applyFont="1" applyBorder="1" applyAlignment="1">
      <alignment vertical="top"/>
    </xf>
    <xf numFmtId="0" fontId="8" fillId="0" borderId="1" xfId="0" applyFont="1" applyBorder="1"/>
    <xf numFmtId="0" fontId="8" fillId="3" borderId="1" xfId="0" applyFont="1" applyFill="1" applyBorder="1"/>
    <xf numFmtId="0" fontId="8" fillId="0" borderId="1" xfId="0" applyFont="1" applyBorder="1" applyAlignment="1">
      <alignment vertical="top"/>
    </xf>
    <xf numFmtId="0" fontId="9" fillId="3" borderId="1" xfId="0" applyFont="1" applyFill="1" applyBorder="1"/>
    <xf numFmtId="0" fontId="10" fillId="3" borderId="12" xfId="0" applyFont="1" applyFill="1" applyBorder="1" applyAlignment="1">
      <alignment vertical="center"/>
    </xf>
    <xf numFmtId="41" fontId="10" fillId="0" borderId="12" xfId="1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41" fontId="10" fillId="0" borderId="3" xfId="1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vertical="top"/>
    </xf>
    <xf numFmtId="0" fontId="10" fillId="0" borderId="12" xfId="0" applyFont="1" applyFill="1" applyBorder="1" applyAlignment="1">
      <alignment horizontal="left" vertical="top"/>
    </xf>
    <xf numFmtId="0" fontId="5" fillId="0" borderId="0" xfId="0" quotePrefix="1" applyFont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8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41" fontId="10" fillId="0" borderId="1" xfId="1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vertical="top"/>
    </xf>
    <xf numFmtId="0" fontId="9" fillId="3" borderId="16" xfId="0" applyFont="1" applyFill="1" applyBorder="1"/>
    <xf numFmtId="0" fontId="8" fillId="0" borderId="0" xfId="0" applyFont="1" applyBorder="1"/>
    <xf numFmtId="0" fontId="8" fillId="3" borderId="0" xfId="0" applyFont="1" applyFill="1" applyBorder="1"/>
    <xf numFmtId="0" fontId="11" fillId="0" borderId="12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quotePrefix="1" applyFont="1" applyAlignment="1">
      <alignment horizontal="left" vertical="top" wrapText="1"/>
    </xf>
    <xf numFmtId="0" fontId="10" fillId="0" borderId="12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41" fontId="10" fillId="3" borderId="12" xfId="1" applyNumberFormat="1" applyFont="1" applyFill="1" applyBorder="1" applyAlignment="1">
      <alignment horizontal="left" vertical="top"/>
    </xf>
    <xf numFmtId="0" fontId="11" fillId="3" borderId="21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41" fontId="10" fillId="3" borderId="25" xfId="1" applyNumberFormat="1" applyFont="1" applyFill="1" applyBorder="1" applyAlignment="1">
      <alignment horizontal="left" vertical="top"/>
    </xf>
    <xf numFmtId="41" fontId="11" fillId="3" borderId="6" xfId="1" applyNumberFormat="1" applyFont="1" applyFill="1" applyBorder="1" applyAlignment="1">
      <alignment horizontal="left" vertical="top"/>
    </xf>
    <xf numFmtId="41" fontId="11" fillId="3" borderId="12" xfId="1" applyNumberFormat="1" applyFont="1" applyFill="1" applyBorder="1" applyAlignment="1">
      <alignment horizontal="left" vertical="top"/>
    </xf>
    <xf numFmtId="41" fontId="10" fillId="3" borderId="3" xfId="1" applyNumberFormat="1" applyFont="1" applyFill="1" applyBorder="1" applyAlignment="1">
      <alignment horizontal="left" vertical="top"/>
    </xf>
    <xf numFmtId="41" fontId="10" fillId="3" borderId="22" xfId="1" applyNumberFormat="1" applyFont="1" applyFill="1" applyBorder="1" applyAlignment="1">
      <alignment horizontal="left" vertical="top"/>
    </xf>
    <xf numFmtId="41" fontId="10" fillId="3" borderId="5" xfId="1" applyNumberFormat="1" applyFont="1" applyFill="1" applyBorder="1" applyAlignment="1">
      <alignment horizontal="left" vertical="top"/>
    </xf>
    <xf numFmtId="41" fontId="10" fillId="0" borderId="25" xfId="1" applyNumberFormat="1" applyFont="1" applyFill="1" applyBorder="1" applyAlignment="1">
      <alignment horizontal="left" vertical="top"/>
    </xf>
    <xf numFmtId="41" fontId="10" fillId="0" borderId="1" xfId="1" applyNumberFormat="1" applyFont="1" applyFill="1" applyBorder="1" applyAlignment="1">
      <alignment horizontal="left" vertical="top"/>
    </xf>
    <xf numFmtId="0" fontId="6" fillId="0" borderId="0" xfId="0" quotePrefix="1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3" fontId="2" fillId="0" borderId="16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 vertical="top"/>
    </xf>
    <xf numFmtId="0" fontId="6" fillId="0" borderId="0" xfId="0" quotePrefix="1" applyFont="1" applyAlignment="1">
      <alignment horizontal="right" vertical="top" wrapText="1"/>
    </xf>
    <xf numFmtId="3" fontId="0" fillId="0" borderId="20" xfId="0" applyNumberFormat="1" applyBorder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top"/>
    </xf>
    <xf numFmtId="3" fontId="10" fillId="0" borderId="1" xfId="1" applyNumberFormat="1" applyFont="1" applyFill="1" applyBorder="1" applyAlignment="1">
      <alignment horizontal="right" vertical="top"/>
    </xf>
    <xf numFmtId="3" fontId="8" fillId="0" borderId="1" xfId="0" applyNumberFormat="1" applyFont="1" applyFill="1" applyBorder="1" applyAlignment="1">
      <alignment horizontal="right" vertical="top"/>
    </xf>
    <xf numFmtId="3" fontId="11" fillId="3" borderId="1" xfId="1" applyNumberFormat="1" applyFont="1" applyFill="1" applyBorder="1" applyAlignment="1">
      <alignment horizontal="right" vertical="top"/>
    </xf>
    <xf numFmtId="3" fontId="10" fillId="0" borderId="1" xfId="0" applyNumberFormat="1" applyFont="1" applyFill="1" applyBorder="1" applyAlignment="1">
      <alignment horizontal="right" vertical="top"/>
    </xf>
    <xf numFmtId="3" fontId="11" fillId="0" borderId="1" xfId="0" applyNumberFormat="1" applyFont="1" applyFill="1" applyBorder="1" applyAlignment="1">
      <alignment horizontal="right" vertical="top"/>
    </xf>
    <xf numFmtId="3" fontId="11" fillId="3" borderId="11" xfId="0" applyNumberFormat="1" applyFont="1" applyFill="1" applyBorder="1" applyAlignment="1">
      <alignment horizontal="right" vertical="top"/>
    </xf>
    <xf numFmtId="0" fontId="8" fillId="3" borderId="10" xfId="0" applyFont="1" applyFill="1" applyBorder="1" applyAlignment="1">
      <alignment horizontal="right" vertical="top"/>
    </xf>
    <xf numFmtId="3" fontId="11" fillId="3" borderId="11" xfId="1" applyNumberFormat="1" applyFont="1" applyFill="1" applyBorder="1" applyAlignment="1">
      <alignment horizontal="right" vertical="top"/>
    </xf>
    <xf numFmtId="0" fontId="9" fillId="3" borderId="10" xfId="0" applyFont="1" applyFill="1" applyBorder="1" applyAlignment="1">
      <alignment horizontal="right" vertical="top"/>
    </xf>
    <xf numFmtId="3" fontId="10" fillId="0" borderId="10" xfId="1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right" vertical="top"/>
    </xf>
    <xf numFmtId="3" fontId="11" fillId="3" borderId="22" xfId="1" applyNumberFormat="1" applyFont="1" applyFill="1" applyBorder="1" applyAlignment="1">
      <alignment horizontal="right" vertical="top"/>
    </xf>
    <xf numFmtId="3" fontId="10" fillId="3" borderId="5" xfId="1" applyNumberFormat="1" applyFont="1" applyFill="1" applyBorder="1" applyAlignment="1">
      <alignment horizontal="right" vertical="top"/>
    </xf>
    <xf numFmtId="3" fontId="10" fillId="3" borderId="4" xfId="1" applyNumberFormat="1" applyFont="1" applyFill="1" applyBorder="1" applyAlignment="1">
      <alignment horizontal="right" vertical="top"/>
    </xf>
    <xf numFmtId="3" fontId="10" fillId="3" borderId="6" xfId="1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2" fontId="8" fillId="2" borderId="11" xfId="0" applyNumberFormat="1" applyFont="1" applyFill="1" applyBorder="1" applyAlignment="1">
      <alignment horizontal="right" vertical="top"/>
    </xf>
    <xf numFmtId="2" fontId="12" fillId="0" borderId="1" xfId="0" applyNumberFormat="1" applyFont="1" applyFill="1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2" fontId="8" fillId="0" borderId="11" xfId="0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2" fontId="8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41" fontId="11" fillId="3" borderId="10" xfId="1" applyNumberFormat="1" applyFont="1" applyFill="1" applyBorder="1" applyAlignment="1">
      <alignment horizontal="right" vertical="top"/>
    </xf>
    <xf numFmtId="2" fontId="8" fillId="2" borderId="10" xfId="0" applyNumberFormat="1" applyFont="1" applyFill="1" applyBorder="1" applyAlignment="1">
      <alignment horizontal="right" vertical="top"/>
    </xf>
    <xf numFmtId="41" fontId="10" fillId="0" borderId="1" xfId="1" applyNumberFormat="1" applyFont="1" applyFill="1" applyBorder="1" applyAlignment="1">
      <alignment horizontal="right" vertical="top"/>
    </xf>
    <xf numFmtId="41" fontId="10" fillId="3" borderId="10" xfId="1" applyNumberFormat="1" applyFont="1" applyFill="1" applyBorder="1" applyAlignment="1">
      <alignment horizontal="right" vertical="top"/>
    </xf>
    <xf numFmtId="2" fontId="8" fillId="2" borderId="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16" xfId="0" applyFont="1" applyBorder="1" applyAlignment="1">
      <alignment horizontal="center" vertical="top"/>
    </xf>
    <xf numFmtId="0" fontId="6" fillId="0" borderId="0" xfId="0" quotePrefix="1" applyFont="1" applyAlignment="1">
      <alignment horizontal="center" vertical="top" wrapText="1"/>
    </xf>
    <xf numFmtId="0" fontId="10" fillId="3" borderId="3" xfId="0" applyFont="1" applyFill="1" applyBorder="1" applyAlignment="1">
      <alignment horizontal="left" vertical="top"/>
    </xf>
    <xf numFmtId="41" fontId="10" fillId="3" borderId="6" xfId="1" applyNumberFormat="1" applyFont="1" applyFill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10" xfId="0" applyFont="1" applyFill="1" applyBorder="1" applyAlignment="1">
      <alignment horizontal="left" vertical="top"/>
    </xf>
    <xf numFmtId="9" fontId="10" fillId="0" borderId="1" xfId="0" applyNumberFormat="1" applyFont="1" applyFill="1" applyBorder="1" applyAlignment="1">
      <alignment horizontal="left" vertical="top"/>
    </xf>
    <xf numFmtId="0" fontId="11" fillId="3" borderId="10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41" fontId="11" fillId="3" borderId="1" xfId="1" applyNumberFormat="1" applyFont="1" applyFill="1" applyBorder="1" applyAlignment="1">
      <alignment horizontal="left" vertical="top"/>
    </xf>
    <xf numFmtId="41" fontId="10" fillId="3" borderId="1" xfId="1" applyNumberFormat="1" applyFont="1" applyFill="1" applyBorder="1" applyAlignment="1">
      <alignment horizontal="left" vertical="top"/>
    </xf>
    <xf numFmtId="41" fontId="10" fillId="3" borderId="11" xfId="1" applyNumberFormat="1" applyFont="1" applyFill="1" applyBorder="1" applyAlignment="1">
      <alignment horizontal="left" vertical="top"/>
    </xf>
    <xf numFmtId="41" fontId="10" fillId="3" borderId="10" xfId="1" applyNumberFormat="1" applyFont="1" applyFill="1" applyBorder="1" applyAlignment="1">
      <alignment horizontal="left" vertical="top"/>
    </xf>
    <xf numFmtId="41" fontId="10" fillId="0" borderId="11" xfId="1" applyNumberFormat="1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0" fillId="3" borderId="1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1" fillId="3" borderId="10" xfId="0" applyFont="1" applyFill="1" applyBorder="1" applyAlignment="1">
      <alignment vertical="top"/>
    </xf>
    <xf numFmtId="41" fontId="10" fillId="0" borderId="1" xfId="1" applyNumberFormat="1" applyFont="1" applyFill="1" applyBorder="1" applyAlignment="1">
      <alignment vertical="top"/>
    </xf>
    <xf numFmtId="41" fontId="10" fillId="3" borderId="10" xfId="1" applyNumberFormat="1" applyFont="1" applyFill="1" applyBorder="1" applyAlignment="1">
      <alignment vertical="top"/>
    </xf>
    <xf numFmtId="0" fontId="0" fillId="0" borderId="0" xfId="0" applyAlignment="1">
      <alignment horizontal="left" vertical="center"/>
    </xf>
    <xf numFmtId="2" fontId="9" fillId="3" borderId="11" xfId="0" applyNumberFormat="1" applyFont="1" applyFill="1" applyBorder="1" applyAlignment="1">
      <alignment horizontal="right" vertical="top"/>
    </xf>
    <xf numFmtId="2" fontId="5" fillId="3" borderId="11" xfId="0" applyNumberFormat="1" applyFont="1" applyFill="1" applyBorder="1" applyAlignment="1">
      <alignment horizontal="right" vertical="top"/>
    </xf>
    <xf numFmtId="0" fontId="11" fillId="3" borderId="10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center"/>
    </xf>
    <xf numFmtId="9" fontId="2" fillId="3" borderId="1" xfId="0" applyNumberFormat="1" applyFont="1" applyFill="1" applyBorder="1" applyAlignment="1">
      <alignment vertical="top"/>
    </xf>
    <xf numFmtId="0" fontId="10" fillId="0" borderId="6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9" fontId="2" fillId="3" borderId="11" xfId="0" applyNumberFormat="1" applyFont="1" applyFill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9" fontId="2" fillId="3" borderId="2" xfId="0" applyNumberFormat="1" applyFont="1" applyFill="1" applyBorder="1" applyAlignment="1">
      <alignment vertical="top"/>
    </xf>
    <xf numFmtId="9" fontId="10" fillId="0" borderId="2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1" fillId="0" borderId="2" xfId="0" applyFont="1" applyFill="1" applyBorder="1" applyAlignment="1">
      <alignment horizontal="center" vertical="top"/>
    </xf>
    <xf numFmtId="9" fontId="2" fillId="3" borderId="21" xfId="0" applyNumberFormat="1" applyFont="1" applyFill="1" applyBorder="1" applyAlignment="1">
      <alignment vertical="top"/>
    </xf>
    <xf numFmtId="0" fontId="10" fillId="3" borderId="4" xfId="0" applyFont="1" applyFill="1" applyBorder="1" applyAlignment="1">
      <alignment vertical="top"/>
    </xf>
    <xf numFmtId="0" fontId="11" fillId="3" borderId="4" xfId="0" applyFont="1" applyFill="1" applyBorder="1" applyAlignment="1">
      <alignment vertical="top"/>
    </xf>
    <xf numFmtId="41" fontId="10" fillId="0" borderId="2" xfId="1" applyNumberFormat="1" applyFont="1" applyFill="1" applyBorder="1" applyAlignment="1">
      <alignment vertical="top"/>
    </xf>
    <xf numFmtId="41" fontId="10" fillId="3" borderId="4" xfId="1" applyNumberFormat="1" applyFont="1" applyFill="1" applyBorder="1" applyAlignment="1">
      <alignment vertical="top"/>
    </xf>
    <xf numFmtId="9" fontId="10" fillId="0" borderId="2" xfId="0" applyNumberFormat="1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center" wrapText="1"/>
    </xf>
    <xf numFmtId="41" fontId="10" fillId="0" borderId="2" xfId="1" applyNumberFormat="1" applyFont="1" applyFill="1" applyBorder="1" applyAlignment="1">
      <alignment vertical="top" wrapText="1"/>
    </xf>
    <xf numFmtId="0" fontId="2" fillId="0" borderId="45" xfId="0" applyFont="1" applyBorder="1" applyAlignment="1">
      <alignment vertical="center"/>
    </xf>
    <xf numFmtId="0" fontId="0" fillId="0" borderId="46" xfId="0" applyBorder="1" applyAlignment="1">
      <alignment vertical="top"/>
    </xf>
    <xf numFmtId="0" fontId="0" fillId="3" borderId="44" xfId="0" applyFill="1" applyBorder="1" applyAlignment="1">
      <alignment vertical="top"/>
    </xf>
    <xf numFmtId="0" fontId="8" fillId="0" borderId="44" xfId="0" applyFont="1" applyBorder="1" applyAlignment="1">
      <alignment vertical="top"/>
    </xf>
    <xf numFmtId="0" fontId="8" fillId="3" borderId="44" xfId="0" applyFont="1" applyFill="1" applyBorder="1" applyAlignment="1">
      <alignment vertical="top"/>
    </xf>
    <xf numFmtId="0" fontId="8" fillId="0" borderId="28" xfId="0" applyFont="1" applyBorder="1" applyAlignment="1">
      <alignment vertical="top"/>
    </xf>
    <xf numFmtId="0" fontId="8" fillId="3" borderId="28" xfId="0" applyFont="1" applyFill="1" applyBorder="1" applyAlignment="1">
      <alignment vertical="top"/>
    </xf>
    <xf numFmtId="0" fontId="8" fillId="3" borderId="47" xfId="0" applyFont="1" applyFill="1" applyBorder="1" applyAlignment="1">
      <alignment vertical="top"/>
    </xf>
    <xf numFmtId="0" fontId="9" fillId="3" borderId="44" xfId="0" applyFont="1" applyFill="1" applyBorder="1" applyAlignment="1">
      <alignment vertical="top"/>
    </xf>
    <xf numFmtId="0" fontId="9" fillId="3" borderId="28" xfId="0" applyFont="1" applyFill="1" applyBorder="1" applyAlignment="1">
      <alignment vertical="top"/>
    </xf>
    <xf numFmtId="0" fontId="9" fillId="3" borderId="47" xfId="0" applyFont="1" applyFill="1" applyBorder="1" applyAlignment="1">
      <alignment vertical="top"/>
    </xf>
    <xf numFmtId="0" fontId="8" fillId="0" borderId="47" xfId="0" applyFont="1" applyBorder="1" applyAlignment="1">
      <alignment vertical="top"/>
    </xf>
    <xf numFmtId="0" fontId="8" fillId="0" borderId="45" xfId="0" applyFont="1" applyBorder="1" applyAlignment="1">
      <alignment vertical="top"/>
    </xf>
    <xf numFmtId="0" fontId="8" fillId="0" borderId="15" xfId="0" applyFont="1" applyBorder="1"/>
    <xf numFmtId="0" fontId="10" fillId="0" borderId="13" xfId="0" applyFont="1" applyFill="1" applyBorder="1" applyAlignment="1">
      <alignment horizontal="left" vertical="top"/>
    </xf>
    <xf numFmtId="41" fontId="10" fillId="0" borderId="15" xfId="1" applyNumberFormat="1" applyFont="1" applyFill="1" applyBorder="1" applyAlignment="1">
      <alignment horizontal="left" vertical="top"/>
    </xf>
    <xf numFmtId="3" fontId="8" fillId="0" borderId="16" xfId="0" applyNumberFormat="1" applyFont="1" applyBorder="1" applyAlignment="1">
      <alignment horizontal="right" vertical="top"/>
    </xf>
    <xf numFmtId="2" fontId="8" fillId="2" borderId="16" xfId="0" applyNumberFormat="1" applyFont="1" applyFill="1" applyBorder="1" applyAlignment="1">
      <alignment horizontal="right" vertical="top"/>
    </xf>
    <xf numFmtId="41" fontId="10" fillId="0" borderId="16" xfId="1" applyNumberFormat="1" applyFont="1" applyFill="1" applyBorder="1" applyAlignment="1">
      <alignment horizontal="left" vertical="top" wrapText="1"/>
    </xf>
    <xf numFmtId="9" fontId="10" fillId="0" borderId="16" xfId="0" applyNumberFormat="1" applyFont="1" applyFill="1" applyBorder="1" applyAlignment="1">
      <alignment vertical="top"/>
    </xf>
    <xf numFmtId="9" fontId="10" fillId="0" borderId="13" xfId="0" applyNumberFormat="1" applyFont="1" applyFill="1" applyBorder="1" applyAlignment="1">
      <alignment vertical="top"/>
    </xf>
    <xf numFmtId="41" fontId="10" fillId="0" borderId="6" xfId="1" applyNumberFormat="1" applyFont="1" applyFill="1" applyBorder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10" fillId="0" borderId="10" xfId="0" applyFont="1" applyFill="1" applyBorder="1" applyAlignment="1">
      <alignment horizontal="left" vertical="top" wrapText="1"/>
    </xf>
    <xf numFmtId="9" fontId="10" fillId="0" borderId="10" xfId="0" applyNumberFormat="1" applyFont="1" applyFill="1" applyBorder="1" applyAlignment="1">
      <alignment vertical="top"/>
    </xf>
    <xf numFmtId="9" fontId="10" fillId="0" borderId="4" xfId="0" applyNumberFormat="1" applyFont="1" applyFill="1" applyBorder="1" applyAlignment="1">
      <alignment vertical="top"/>
    </xf>
    <xf numFmtId="0" fontId="8" fillId="0" borderId="16" xfId="0" applyFont="1" applyBorder="1"/>
    <xf numFmtId="0" fontId="10" fillId="0" borderId="15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/>
    <xf numFmtId="0" fontId="10" fillId="0" borderId="25" xfId="0" applyFont="1" applyFill="1" applyBorder="1" applyAlignment="1">
      <alignment horizontal="left" vertical="top"/>
    </xf>
    <xf numFmtId="41" fontId="10" fillId="0" borderId="11" xfId="1" applyNumberFormat="1" applyFont="1" applyFill="1" applyBorder="1" applyAlignment="1">
      <alignment horizontal="left" vertical="top" wrapText="1"/>
    </xf>
    <xf numFmtId="9" fontId="10" fillId="0" borderId="11" xfId="0" applyNumberFormat="1" applyFont="1" applyFill="1" applyBorder="1" applyAlignment="1">
      <alignment vertical="top"/>
    </xf>
    <xf numFmtId="9" fontId="10" fillId="0" borderId="21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41" fontId="11" fillId="0" borderId="15" xfId="1" applyNumberFormat="1" applyFont="1" applyFill="1" applyBorder="1" applyAlignment="1">
      <alignment horizontal="left" vertical="top"/>
    </xf>
    <xf numFmtId="41" fontId="10" fillId="0" borderId="16" xfId="1" applyNumberFormat="1" applyFont="1" applyFill="1" applyBorder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3" fontId="10" fillId="0" borderId="15" xfId="1" applyNumberFormat="1" applyFont="1" applyFill="1" applyBorder="1" applyAlignment="1">
      <alignment horizontal="right" vertical="top"/>
    </xf>
    <xf numFmtId="41" fontId="10" fillId="0" borderId="13" xfId="1" applyNumberFormat="1" applyFont="1" applyFill="1" applyBorder="1" applyAlignment="1">
      <alignment horizontal="left" vertical="top" wrapText="1"/>
    </xf>
    <xf numFmtId="41" fontId="10" fillId="0" borderId="14" xfId="1" applyNumberFormat="1" applyFont="1" applyFill="1" applyBorder="1" applyAlignment="1">
      <alignment horizontal="left" vertical="top" wrapText="1"/>
    </xf>
    <xf numFmtId="41" fontId="10" fillId="0" borderId="13" xfId="1" applyNumberFormat="1" applyFont="1" applyFill="1" applyBorder="1" applyAlignment="1">
      <alignment horizontal="center" vertical="center"/>
    </xf>
    <xf numFmtId="41" fontId="10" fillId="0" borderId="15" xfId="1" applyNumberFormat="1" applyFont="1" applyFill="1" applyBorder="1" applyAlignment="1">
      <alignment horizontal="center" vertical="center"/>
    </xf>
    <xf numFmtId="41" fontId="10" fillId="0" borderId="27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left" vertical="center" wrapText="1"/>
    </xf>
    <xf numFmtId="41" fontId="10" fillId="0" borderId="12" xfId="1" applyNumberFormat="1" applyFont="1" applyFill="1" applyBorder="1" applyAlignment="1">
      <alignment horizontal="left" vertical="center" wrapText="1"/>
    </xf>
    <xf numFmtId="41" fontId="10" fillId="0" borderId="32" xfId="1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3" fontId="10" fillId="0" borderId="25" xfId="1" applyNumberFormat="1" applyFont="1" applyFill="1" applyBorder="1" applyAlignment="1">
      <alignment horizontal="right" vertical="top"/>
    </xf>
    <xf numFmtId="41" fontId="10" fillId="0" borderId="21" xfId="1" applyNumberFormat="1" applyFont="1" applyFill="1" applyBorder="1" applyAlignment="1">
      <alignment horizontal="left" vertical="top" wrapText="1"/>
    </xf>
    <xf numFmtId="41" fontId="10" fillId="0" borderId="22" xfId="1" applyNumberFormat="1" applyFont="1" applyFill="1" applyBorder="1" applyAlignment="1">
      <alignment horizontal="left" vertical="top" wrapText="1"/>
    </xf>
    <xf numFmtId="41" fontId="10" fillId="0" borderId="2" xfId="1" applyNumberFormat="1" applyFont="1" applyFill="1" applyBorder="1" applyAlignment="1">
      <alignment horizontal="center" vertical="center"/>
    </xf>
    <xf numFmtId="41" fontId="10" fillId="0" borderId="12" xfId="1" applyNumberFormat="1" applyFont="1" applyFill="1" applyBorder="1" applyAlignment="1">
      <alignment horizontal="center" vertical="center"/>
    </xf>
    <xf numFmtId="41" fontId="10" fillId="0" borderId="32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3" fontId="10" fillId="0" borderId="1" xfId="1" applyNumberFormat="1" applyFont="1" applyFill="1" applyBorder="1" applyAlignment="1">
      <alignment horizontal="right" vertical="top"/>
    </xf>
    <xf numFmtId="41" fontId="10" fillId="0" borderId="1" xfId="1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 wrapText="1"/>
    </xf>
    <xf numFmtId="3" fontId="10" fillId="0" borderId="12" xfId="1" applyNumberFormat="1" applyFont="1" applyFill="1" applyBorder="1" applyAlignment="1">
      <alignment horizontal="right" vertical="top"/>
    </xf>
    <xf numFmtId="41" fontId="10" fillId="0" borderId="2" xfId="1" applyNumberFormat="1" applyFont="1" applyFill="1" applyBorder="1" applyAlignment="1">
      <alignment horizontal="left" vertical="top" wrapText="1"/>
    </xf>
    <xf numFmtId="41" fontId="10" fillId="0" borderId="3" xfId="1" applyNumberFormat="1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horizontal="left" vertical="top"/>
    </xf>
    <xf numFmtId="3" fontId="11" fillId="3" borderId="2" xfId="1" applyNumberFormat="1" applyFont="1" applyFill="1" applyBorder="1" applyAlignment="1">
      <alignment horizontal="right" vertical="top"/>
    </xf>
    <xf numFmtId="3" fontId="11" fillId="3" borderId="3" xfId="1" applyNumberFormat="1" applyFont="1" applyFill="1" applyBorder="1" applyAlignment="1">
      <alignment horizontal="right" vertical="top"/>
    </xf>
    <xf numFmtId="41" fontId="10" fillId="3" borderId="2" xfId="1" applyNumberFormat="1" applyFont="1" applyFill="1" applyBorder="1" applyAlignment="1">
      <alignment horizontal="center" vertical="center"/>
    </xf>
    <xf numFmtId="41" fontId="10" fillId="3" borderId="12" xfId="1" applyNumberFormat="1" applyFont="1" applyFill="1" applyBorder="1" applyAlignment="1">
      <alignment horizontal="center" vertical="center"/>
    </xf>
    <xf numFmtId="41" fontId="10" fillId="3" borderId="32" xfId="1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right" vertical="top"/>
    </xf>
    <xf numFmtId="41" fontId="10" fillId="0" borderId="12" xfId="1" applyNumberFormat="1" applyFont="1" applyFill="1" applyBorder="1" applyAlignment="1">
      <alignment horizontal="left" vertical="top"/>
    </xf>
    <xf numFmtId="41" fontId="10" fillId="0" borderId="3" xfId="1" applyNumberFormat="1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41" fontId="10" fillId="3" borderId="4" xfId="1" applyNumberFormat="1" applyFont="1" applyFill="1" applyBorder="1" applyAlignment="1">
      <alignment horizontal="center" vertical="center"/>
    </xf>
    <xf numFmtId="41" fontId="10" fillId="3" borderId="6" xfId="1" applyNumberFormat="1" applyFont="1" applyFill="1" applyBorder="1" applyAlignment="1">
      <alignment horizontal="center" vertical="center"/>
    </xf>
    <xf numFmtId="41" fontId="10" fillId="3" borderId="35" xfId="1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left" vertical="top"/>
    </xf>
    <xf numFmtId="0" fontId="8" fillId="3" borderId="22" xfId="0" applyFont="1" applyFill="1" applyBorder="1" applyAlignment="1">
      <alignment horizontal="left" vertical="top"/>
    </xf>
    <xf numFmtId="0" fontId="8" fillId="3" borderId="25" xfId="0" applyFont="1" applyFill="1" applyBorder="1" applyAlignment="1">
      <alignment horizontal="left" vertical="top"/>
    </xf>
    <xf numFmtId="3" fontId="11" fillId="3" borderId="21" xfId="1" applyNumberFormat="1" applyFont="1" applyFill="1" applyBorder="1" applyAlignment="1">
      <alignment horizontal="right" vertical="top"/>
    </xf>
    <xf numFmtId="3" fontId="11" fillId="3" borderId="22" xfId="1" applyNumberFormat="1" applyFont="1" applyFill="1" applyBorder="1" applyAlignment="1">
      <alignment horizontal="right" vertical="top"/>
    </xf>
    <xf numFmtId="41" fontId="10" fillId="3" borderId="21" xfId="1" applyNumberFormat="1" applyFont="1" applyFill="1" applyBorder="1" applyAlignment="1">
      <alignment horizontal="center" vertical="center"/>
    </xf>
    <xf numFmtId="41" fontId="10" fillId="3" borderId="25" xfId="1" applyNumberFormat="1" applyFont="1" applyFill="1" applyBorder="1" applyAlignment="1">
      <alignment horizontal="center" vertical="center"/>
    </xf>
    <xf numFmtId="41" fontId="10" fillId="3" borderId="33" xfId="1" applyNumberFormat="1" applyFont="1" applyFill="1" applyBorder="1" applyAlignment="1">
      <alignment horizontal="center" vertical="center"/>
    </xf>
    <xf numFmtId="41" fontId="10" fillId="0" borderId="2" xfId="1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3" fontId="11" fillId="3" borderId="12" xfId="1" applyNumberFormat="1" applyFont="1" applyFill="1" applyBorder="1" applyAlignment="1">
      <alignment horizontal="right" vertical="top"/>
    </xf>
    <xf numFmtId="41" fontId="10" fillId="3" borderId="12" xfId="1" applyNumberFormat="1" applyFont="1" applyFill="1" applyBorder="1" applyAlignment="1">
      <alignment horizontal="left" vertical="top"/>
    </xf>
    <xf numFmtId="41" fontId="10" fillId="3" borderId="3" xfId="1" applyNumberFormat="1" applyFont="1" applyFill="1" applyBorder="1" applyAlignment="1">
      <alignment horizontal="left" vertical="top"/>
    </xf>
    <xf numFmtId="3" fontId="10" fillId="0" borderId="4" xfId="1" applyNumberFormat="1" applyFont="1" applyFill="1" applyBorder="1" applyAlignment="1">
      <alignment horizontal="right" vertical="top"/>
    </xf>
    <xf numFmtId="3" fontId="10" fillId="0" borderId="6" xfId="1" applyNumberFormat="1" applyFont="1" applyFill="1" applyBorder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3" fontId="8" fillId="0" borderId="4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10" fillId="0" borderId="5" xfId="0" applyFont="1" applyFill="1" applyBorder="1" applyAlignment="1">
      <alignment horizontal="left" vertical="top" wrapText="1"/>
    </xf>
    <xf numFmtId="3" fontId="8" fillId="0" borderId="13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1" fontId="11" fillId="0" borderId="13" xfId="1" applyNumberFormat="1" applyFont="1" applyFill="1" applyBorder="1" applyAlignment="1">
      <alignment horizontal="center" vertical="center"/>
    </xf>
    <xf numFmtId="41" fontId="11" fillId="0" borderId="15" xfId="1" applyNumberFormat="1" applyFont="1" applyFill="1" applyBorder="1" applyAlignment="1">
      <alignment horizontal="center" vertical="center"/>
    </xf>
    <xf numFmtId="41" fontId="11" fillId="0" borderId="27" xfId="1" applyNumberFormat="1" applyFont="1" applyFill="1" applyBorder="1" applyAlignment="1">
      <alignment horizontal="center" vertical="center"/>
    </xf>
    <xf numFmtId="3" fontId="8" fillId="0" borderId="21" xfId="0" applyNumberFormat="1" applyFont="1" applyBorder="1" applyAlignment="1">
      <alignment horizontal="right" vertical="top"/>
    </xf>
    <xf numFmtId="3" fontId="8" fillId="0" borderId="25" xfId="0" applyNumberFormat="1" applyFont="1" applyBorder="1" applyAlignment="1">
      <alignment horizontal="right" vertical="top"/>
    </xf>
    <xf numFmtId="41" fontId="10" fillId="0" borderId="21" xfId="1" applyNumberFormat="1" applyFont="1" applyFill="1" applyBorder="1" applyAlignment="1">
      <alignment horizontal="center" vertical="center"/>
    </xf>
    <xf numFmtId="41" fontId="10" fillId="0" borderId="25" xfId="1" applyNumberFormat="1" applyFont="1" applyFill="1" applyBorder="1" applyAlignment="1">
      <alignment horizontal="center" vertical="center"/>
    </xf>
    <xf numFmtId="41" fontId="10" fillId="0" borderId="33" xfId="1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/>
    </xf>
    <xf numFmtId="41" fontId="10" fillId="2" borderId="2" xfId="1" applyNumberFormat="1" applyFont="1" applyFill="1" applyBorder="1" applyAlignment="1">
      <alignment horizontal="left" vertical="top" wrapText="1"/>
    </xf>
    <xf numFmtId="41" fontId="10" fillId="2" borderId="3" xfId="1" applyNumberFormat="1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/>
    </xf>
    <xf numFmtId="0" fontId="9" fillId="3" borderId="22" xfId="0" applyFont="1" applyFill="1" applyBorder="1" applyAlignment="1">
      <alignment horizontal="left" vertical="top"/>
    </xf>
    <xf numFmtId="0" fontId="9" fillId="3" borderId="25" xfId="0" applyFont="1" applyFill="1" applyBorder="1" applyAlignment="1">
      <alignment horizontal="left" vertical="top"/>
    </xf>
    <xf numFmtId="0" fontId="9" fillId="3" borderId="21" xfId="0" applyNumberFormat="1" applyFont="1" applyFill="1" applyBorder="1" applyAlignment="1">
      <alignment horizontal="left" vertical="top" wrapText="1"/>
    </xf>
    <xf numFmtId="0" fontId="9" fillId="3" borderId="25" xfId="0" applyNumberFormat="1" applyFont="1" applyFill="1" applyBorder="1" applyAlignment="1">
      <alignment horizontal="left" vertical="top" wrapText="1"/>
    </xf>
    <xf numFmtId="0" fontId="9" fillId="3" borderId="22" xfId="0" applyNumberFormat="1" applyFont="1" applyFill="1" applyBorder="1" applyAlignment="1">
      <alignment horizontal="left" vertical="top" wrapText="1"/>
    </xf>
    <xf numFmtId="3" fontId="11" fillId="3" borderId="25" xfId="1" applyNumberFormat="1" applyFont="1" applyFill="1" applyBorder="1" applyAlignment="1">
      <alignment horizontal="right" vertical="top"/>
    </xf>
    <xf numFmtId="41" fontId="11" fillId="3" borderId="12" xfId="1" applyNumberFormat="1" applyFont="1" applyFill="1" applyBorder="1" applyAlignment="1">
      <alignment horizontal="left" vertical="top"/>
    </xf>
    <xf numFmtId="41" fontId="11" fillId="3" borderId="3" xfId="1" applyNumberFormat="1" applyFont="1" applyFill="1" applyBorder="1" applyAlignment="1">
      <alignment horizontal="left" vertical="top"/>
    </xf>
    <xf numFmtId="41" fontId="11" fillId="3" borderId="2" xfId="1" applyNumberFormat="1" applyFont="1" applyFill="1" applyBorder="1" applyAlignment="1">
      <alignment horizontal="center" vertical="center"/>
    </xf>
    <xf numFmtId="41" fontId="11" fillId="3" borderId="12" xfId="1" applyNumberFormat="1" applyFont="1" applyFill="1" applyBorder="1" applyAlignment="1">
      <alignment horizontal="center" vertical="center"/>
    </xf>
    <xf numFmtId="41" fontId="11" fillId="3" borderId="32" xfId="1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right" vertical="top"/>
    </xf>
    <xf numFmtId="3" fontId="11" fillId="0" borderId="12" xfId="0" applyNumberFormat="1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3" fontId="10" fillId="0" borderId="2" xfId="0" applyNumberFormat="1" applyFont="1" applyFill="1" applyBorder="1" applyAlignment="1">
      <alignment horizontal="right" vertical="top"/>
    </xf>
    <xf numFmtId="3" fontId="10" fillId="0" borderId="12" xfId="0" applyNumberFormat="1" applyFont="1" applyFill="1" applyBorder="1" applyAlignment="1">
      <alignment horizontal="righ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9" fillId="3" borderId="2" xfId="0" applyNumberFormat="1" applyFont="1" applyFill="1" applyBorder="1" applyAlignment="1">
      <alignment horizontal="left" vertical="top" wrapText="1"/>
    </xf>
    <xf numFmtId="0" fontId="9" fillId="3" borderId="12" xfId="0" applyNumberFormat="1" applyFont="1" applyFill="1" applyBorder="1" applyAlignment="1">
      <alignment horizontal="left"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3" fontId="10" fillId="0" borderId="3" xfId="0" applyNumberFormat="1" applyFont="1" applyFill="1" applyBorder="1" applyAlignment="1">
      <alignment horizontal="right" vertical="top"/>
    </xf>
    <xf numFmtId="0" fontId="9" fillId="3" borderId="10" xfId="0" applyFont="1" applyFill="1" applyBorder="1" applyAlignment="1">
      <alignment horizontal="left" vertical="top"/>
    </xf>
    <xf numFmtId="0" fontId="9" fillId="3" borderId="10" xfId="0" applyNumberFormat="1" applyFont="1" applyFill="1" applyBorder="1" applyAlignment="1">
      <alignment horizontal="left" vertical="top" wrapText="1"/>
    </xf>
    <xf numFmtId="3" fontId="11" fillId="3" borderId="4" xfId="1" applyNumberFormat="1" applyFont="1" applyFill="1" applyBorder="1" applyAlignment="1">
      <alignment horizontal="right" vertical="top"/>
    </xf>
    <xf numFmtId="3" fontId="11" fillId="3" borderId="6" xfId="1" applyNumberFormat="1" applyFont="1" applyFill="1" applyBorder="1" applyAlignment="1">
      <alignment horizontal="right" vertical="top"/>
    </xf>
    <xf numFmtId="41" fontId="11" fillId="3" borderId="6" xfId="1" applyNumberFormat="1" applyFont="1" applyFill="1" applyBorder="1" applyAlignment="1">
      <alignment horizontal="left" vertical="top"/>
    </xf>
    <xf numFmtId="41" fontId="11" fillId="3" borderId="5" xfId="1" applyNumberFormat="1" applyFont="1" applyFill="1" applyBorder="1" applyAlignment="1">
      <alignment horizontal="left" vertical="top"/>
    </xf>
    <xf numFmtId="0" fontId="11" fillId="3" borderId="4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top"/>
    </xf>
    <xf numFmtId="0" fontId="8" fillId="3" borderId="11" xfId="0" applyNumberFormat="1" applyFont="1" applyFill="1" applyBorder="1" applyAlignment="1">
      <alignment horizontal="left" vertical="top" wrapText="1"/>
    </xf>
    <xf numFmtId="41" fontId="10" fillId="3" borderId="25" xfId="1" applyNumberFormat="1" applyFont="1" applyFill="1" applyBorder="1" applyAlignment="1">
      <alignment horizontal="left" vertical="top"/>
    </xf>
    <xf numFmtId="41" fontId="10" fillId="3" borderId="22" xfId="1" applyNumberFormat="1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1" fontId="11" fillId="0" borderId="2" xfId="1" applyNumberFormat="1" applyFont="1" applyFill="1" applyBorder="1" applyAlignment="1">
      <alignment horizontal="left" vertical="top"/>
    </xf>
    <xf numFmtId="41" fontId="11" fillId="0" borderId="12" xfId="1" applyNumberFormat="1" applyFont="1" applyFill="1" applyBorder="1" applyAlignment="1">
      <alignment horizontal="left" vertical="top"/>
    </xf>
    <xf numFmtId="3" fontId="10" fillId="0" borderId="6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left" vertical="top"/>
    </xf>
    <xf numFmtId="0" fontId="8" fillId="3" borderId="4" xfId="0" applyNumberFormat="1" applyFont="1" applyFill="1" applyBorder="1" applyAlignment="1">
      <alignment horizontal="left" vertical="top" wrapText="1"/>
    </xf>
    <xf numFmtId="0" fontId="8" fillId="3" borderId="6" xfId="0" applyNumberFormat="1" applyFont="1" applyFill="1" applyBorder="1" applyAlignment="1">
      <alignment horizontal="left" vertical="top" wrapText="1"/>
    </xf>
    <xf numFmtId="0" fontId="8" fillId="3" borderId="5" xfId="0" applyNumberFormat="1" applyFont="1" applyFill="1" applyBorder="1" applyAlignment="1">
      <alignment horizontal="left" vertical="top" wrapText="1"/>
    </xf>
    <xf numFmtId="3" fontId="11" fillId="3" borderId="4" xfId="0" applyNumberFormat="1" applyFont="1" applyFill="1" applyBorder="1" applyAlignment="1">
      <alignment horizontal="right" vertical="top"/>
    </xf>
    <xf numFmtId="3" fontId="11" fillId="3" borderId="6" xfId="0" applyNumberFormat="1" applyFont="1" applyFill="1" applyBorder="1" applyAlignment="1">
      <alignment horizontal="right" vertical="top"/>
    </xf>
    <xf numFmtId="0" fontId="10" fillId="3" borderId="6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horizontal="left" vertical="top" wrapText="1"/>
    </xf>
    <xf numFmtId="0" fontId="8" fillId="3" borderId="25" xfId="0" applyNumberFormat="1" applyFont="1" applyFill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left" vertical="top" wrapText="1"/>
    </xf>
    <xf numFmtId="3" fontId="11" fillId="3" borderId="21" xfId="0" applyNumberFormat="1" applyFont="1" applyFill="1" applyBorder="1" applyAlignment="1">
      <alignment horizontal="right" vertical="top"/>
    </xf>
    <xf numFmtId="3" fontId="11" fillId="3" borderId="25" xfId="0" applyNumberFormat="1" applyFont="1" applyFill="1" applyBorder="1" applyAlignment="1">
      <alignment horizontal="right" vertical="top"/>
    </xf>
    <xf numFmtId="0" fontId="10" fillId="3" borderId="25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left" vertical="top" wrapText="1"/>
    </xf>
    <xf numFmtId="0" fontId="8" fillId="3" borderId="12" xfId="0" applyNumberFormat="1" applyFont="1" applyFill="1" applyBorder="1" applyAlignment="1">
      <alignment horizontal="left" vertical="top" wrapText="1"/>
    </xf>
    <xf numFmtId="0" fontId="8" fillId="3" borderId="3" xfId="0" applyNumberFormat="1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3" fontId="8" fillId="0" borderId="12" xfId="0" applyNumberFormat="1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left" vertical="top"/>
    </xf>
    <xf numFmtId="0" fontId="8" fillId="0" borderId="4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41" fontId="10" fillId="0" borderId="4" xfId="1" applyNumberFormat="1" applyFont="1" applyFill="1" applyBorder="1" applyAlignment="1">
      <alignment horizontal="left" vertical="top"/>
    </xf>
    <xf numFmtId="41" fontId="10" fillId="0" borderId="5" xfId="1" applyNumberFormat="1" applyFont="1" applyFill="1" applyBorder="1" applyAlignment="1">
      <alignment horizontal="left" vertical="top"/>
    </xf>
    <xf numFmtId="0" fontId="8" fillId="0" borderId="13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3" fontId="11" fillId="3" borderId="12" xfId="0" applyNumberFormat="1" applyFont="1" applyFill="1" applyBorder="1" applyAlignment="1">
      <alignment horizontal="right" vertical="top"/>
    </xf>
    <xf numFmtId="41" fontId="10" fillId="0" borderId="3" xfId="1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3" xfId="0" applyFill="1" applyBorder="1" applyAlignment="1">
      <alignment horizontal="left" vertical="top"/>
    </xf>
    <xf numFmtId="0" fontId="0" fillId="3" borderId="2" xfId="0" applyNumberFormat="1" applyFill="1" applyBorder="1" applyAlignment="1">
      <alignment horizontal="left" vertical="top" wrapText="1"/>
    </xf>
    <xf numFmtId="0" fontId="0" fillId="3" borderId="12" xfId="0" applyNumberFormat="1" applyFill="1" applyBorder="1" applyAlignment="1">
      <alignment horizontal="left" vertical="top" wrapText="1"/>
    </xf>
    <xf numFmtId="0" fontId="0" fillId="3" borderId="3" xfId="0" applyNumberFormat="1" applyFill="1" applyBorder="1" applyAlignment="1">
      <alignment horizontal="left" vertical="top" wrapText="1"/>
    </xf>
    <xf numFmtId="3" fontId="5" fillId="3" borderId="12" xfId="0" applyNumberFormat="1" applyFont="1" applyFill="1" applyBorder="1" applyAlignment="1">
      <alignment horizontal="right" vertical="top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3" fontId="0" fillId="0" borderId="17" xfId="0" applyNumberFormat="1" applyBorder="1" applyAlignment="1">
      <alignment horizontal="right" vertical="top"/>
    </xf>
    <xf numFmtId="3" fontId="0" fillId="0" borderId="18" xfId="0" applyNumberFormat="1" applyBorder="1" applyAlignment="1">
      <alignment horizontal="right" vertical="top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6" fillId="0" borderId="29" xfId="0" quotePrefix="1" applyFont="1" applyBorder="1" applyAlignment="1">
      <alignment horizontal="center" wrapText="1"/>
    </xf>
    <xf numFmtId="0" fontId="6" fillId="0" borderId="30" xfId="0" quotePrefix="1" applyFont="1" applyBorder="1" applyAlignment="1">
      <alignment horizontal="center" wrapText="1"/>
    </xf>
    <xf numFmtId="0" fontId="6" fillId="0" borderId="31" xfId="0" quotePrefix="1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2" fillId="3" borderId="37" xfId="0" applyFont="1" applyFill="1" applyBorder="1" applyAlignment="1">
      <alignment horizontal="center" vertical="top"/>
    </xf>
    <xf numFmtId="0" fontId="2" fillId="3" borderId="43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1" fontId="3" fillId="0" borderId="24" xfId="0" applyNumberFormat="1" applyFont="1" applyFill="1" applyBorder="1" applyAlignment="1">
      <alignment horizontal="right" vertical="center"/>
    </xf>
    <xf numFmtId="41" fontId="3" fillId="0" borderId="23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9" fontId="0" fillId="3" borderId="1" xfId="0" applyNumberForma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195603</xdr:colOff>
      <xdr:row>4</xdr:row>
      <xdr:rowOff>0</xdr:rowOff>
    </xdr:from>
    <xdr:to>
      <xdr:col>27</xdr:col>
      <xdr:colOff>8505</xdr:colOff>
      <xdr:row>77</xdr:row>
      <xdr:rowOff>0</xdr:rowOff>
    </xdr:to>
    <xdr:cxnSp macro="">
      <xdr:nvCxnSpPr>
        <xdr:cNvPr id="3" name="Straight Connector 2"/>
        <xdr:cNvCxnSpPr/>
      </xdr:nvCxnSpPr>
      <xdr:spPr>
        <a:xfrm>
          <a:off x="21924509" y="1097076"/>
          <a:ext cx="34018" cy="41748415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J%20BENDAHARA%202017/14.%20SPJ%20Bulan%2016%20sd%2029%20Desember%202017%20(Perubaha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witansi"/>
      <sheetName val="Kegiatan"/>
      <sheetName val="Gabungan"/>
      <sheetName val="Nota Dinas Bangda"/>
      <sheetName val="Lap. Bangda"/>
      <sheetName val="SPJ Ro. Umum"/>
      <sheetName val="Cover"/>
      <sheetName val="LRA"/>
      <sheetName val="Keg. Masing2 Subbag Th. 2017"/>
      <sheetName val="Total Pagu Masing Bagian Th2017"/>
    </sheetNames>
    <sheetDataSet>
      <sheetData sheetId="0"/>
      <sheetData sheetId="1"/>
      <sheetData sheetId="2">
        <row r="30">
          <cell r="H30" t="str">
            <v>11.</v>
          </cell>
        </row>
        <row r="37">
          <cell r="H37" t="str">
            <v>16.</v>
          </cell>
        </row>
        <row r="44">
          <cell r="H44" t="str">
            <v>17.</v>
          </cell>
        </row>
        <row r="50">
          <cell r="H50" t="str">
            <v>05.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abSelected="1" view="pageBreakPreview" topLeftCell="A71" zoomScaleNormal="80" zoomScaleSheetLayoutView="100" workbookViewId="0">
      <selection activeCell="A84" sqref="A84"/>
    </sheetView>
  </sheetViews>
  <sheetFormatPr defaultRowHeight="15.75" x14ac:dyDescent="0.25"/>
  <cols>
    <col min="1" max="1" width="3.85546875" style="31" customWidth="1"/>
    <col min="2" max="2" width="9.140625" style="33"/>
    <col min="3" max="3" width="26.42578125" style="33" customWidth="1"/>
    <col min="4" max="5" width="9.140625" style="33"/>
    <col min="6" max="6" width="19.5703125" style="33" customWidth="1"/>
    <col min="7" max="8" width="9.140625" style="33"/>
    <col min="9" max="9" width="9.140625" style="33" customWidth="1"/>
    <col min="10" max="10" width="0.5703125" style="33" customWidth="1"/>
    <col min="11" max="12" width="9.140625" hidden="1" customWidth="1"/>
    <col min="13" max="13" width="9.140625" style="45"/>
    <col min="14" max="14" width="74" style="45" customWidth="1"/>
    <col min="15" max="15" width="15" style="87" customWidth="1"/>
    <col min="16" max="16" width="9.140625" style="87"/>
    <col min="17" max="17" width="5.85546875" style="87" customWidth="1"/>
    <col min="18" max="18" width="9.28515625" style="102" customWidth="1"/>
    <col min="19" max="19" width="9.140625" style="33"/>
    <col min="20" max="20" width="12.28515625" style="33" customWidth="1"/>
    <col min="21" max="21" width="15.85546875" style="33" customWidth="1"/>
    <col min="22" max="22" width="11.140625" style="31" customWidth="1"/>
    <col min="23" max="23" width="10.5703125" style="31" customWidth="1"/>
    <col min="24" max="24" width="24.85546875" customWidth="1"/>
    <col min="25" max="25" width="16.5703125" customWidth="1"/>
    <col min="26" max="26" width="3.28515625" customWidth="1"/>
    <col min="27" max="27" width="10" hidden="1" customWidth="1"/>
  </cols>
  <sheetData>
    <row r="1" spans="1:32" ht="16.5" thickBot="1" x14ac:dyDescent="0.3"/>
    <row r="2" spans="1:32" ht="27" thickBot="1" x14ac:dyDescent="0.45">
      <c r="A2" s="29"/>
      <c r="B2" s="32"/>
      <c r="C2" s="32"/>
      <c r="D2" s="32"/>
      <c r="E2" s="32"/>
      <c r="F2" s="32"/>
      <c r="G2" s="32"/>
      <c r="H2" s="32"/>
      <c r="I2" s="32"/>
      <c r="N2" s="481" t="s">
        <v>65</v>
      </c>
      <c r="O2" s="482"/>
      <c r="P2" s="482"/>
      <c r="Q2" s="482"/>
      <c r="R2" s="482"/>
      <c r="S2" s="482"/>
      <c r="T2" s="482"/>
      <c r="U2" s="482"/>
      <c r="V2" s="483"/>
      <c r="W2" s="121"/>
    </row>
    <row r="3" spans="1:32" ht="26.25" x14ac:dyDescent="0.25">
      <c r="A3" s="29"/>
      <c r="B3" s="484" t="s">
        <v>232</v>
      </c>
      <c r="C3" s="484"/>
      <c r="D3" s="484"/>
      <c r="E3" s="484"/>
      <c r="F3" s="484"/>
      <c r="G3" s="484"/>
      <c r="H3" s="484"/>
      <c r="I3" s="484"/>
      <c r="J3" s="131"/>
      <c r="K3" s="131"/>
      <c r="L3" s="131"/>
      <c r="M3" s="131"/>
      <c r="N3" s="46"/>
      <c r="O3" s="68"/>
      <c r="P3" s="68"/>
      <c r="Q3" s="68"/>
      <c r="R3" s="68"/>
      <c r="S3" s="64"/>
      <c r="T3" s="64"/>
      <c r="U3" s="64"/>
      <c r="V3" s="104"/>
      <c r="W3" s="121"/>
    </row>
    <row r="4" spans="1:32" ht="16.5" thickBot="1" x14ac:dyDescent="0.3"/>
    <row r="5" spans="1:32" ht="30" customHeight="1" x14ac:dyDescent="0.25">
      <c r="A5" s="485" t="s">
        <v>0</v>
      </c>
      <c r="B5" s="459" t="s">
        <v>1</v>
      </c>
      <c r="C5" s="460"/>
      <c r="D5" s="459" t="s">
        <v>2</v>
      </c>
      <c r="E5" s="471"/>
      <c r="F5" s="460"/>
      <c r="G5" s="459" t="s">
        <v>3</v>
      </c>
      <c r="H5" s="471"/>
      <c r="I5" s="471"/>
      <c r="J5" s="471"/>
      <c r="K5" s="471"/>
      <c r="L5" s="460"/>
      <c r="M5" s="488" t="s">
        <v>4</v>
      </c>
      <c r="N5" s="489"/>
      <c r="O5" s="494" t="s">
        <v>196</v>
      </c>
      <c r="P5" s="497" t="s">
        <v>197</v>
      </c>
      <c r="Q5" s="498"/>
      <c r="R5" s="503" t="s">
        <v>5</v>
      </c>
      <c r="S5" s="459" t="s">
        <v>6</v>
      </c>
      <c r="T5" s="460"/>
      <c r="U5" s="465" t="s">
        <v>7</v>
      </c>
      <c r="V5" s="466"/>
      <c r="W5" s="467"/>
      <c r="X5" s="468" t="s">
        <v>12</v>
      </c>
      <c r="Y5" s="459" t="s">
        <v>13</v>
      </c>
      <c r="Z5" s="471"/>
      <c r="AA5" s="472"/>
    </row>
    <row r="6" spans="1:32" ht="15" x14ac:dyDescent="0.25">
      <c r="A6" s="486"/>
      <c r="B6" s="461"/>
      <c r="C6" s="462"/>
      <c r="D6" s="461"/>
      <c r="E6" s="473"/>
      <c r="F6" s="462"/>
      <c r="G6" s="461"/>
      <c r="H6" s="473"/>
      <c r="I6" s="473"/>
      <c r="J6" s="473"/>
      <c r="K6" s="473"/>
      <c r="L6" s="462"/>
      <c r="M6" s="490"/>
      <c r="N6" s="491"/>
      <c r="O6" s="495"/>
      <c r="P6" s="499"/>
      <c r="Q6" s="500"/>
      <c r="R6" s="504"/>
      <c r="S6" s="461"/>
      <c r="T6" s="462"/>
      <c r="U6" s="477" t="s">
        <v>8</v>
      </c>
      <c r="V6" s="479" t="s">
        <v>9</v>
      </c>
      <c r="W6" s="480"/>
      <c r="X6" s="469"/>
      <c r="Y6" s="461"/>
      <c r="Z6" s="473"/>
      <c r="AA6" s="474"/>
    </row>
    <row r="7" spans="1:32" ht="15" x14ac:dyDescent="0.25">
      <c r="A7" s="487"/>
      <c r="B7" s="463"/>
      <c r="C7" s="464"/>
      <c r="D7" s="463"/>
      <c r="E7" s="475"/>
      <c r="F7" s="464"/>
      <c r="G7" s="463"/>
      <c r="H7" s="475"/>
      <c r="I7" s="475"/>
      <c r="J7" s="475"/>
      <c r="K7" s="475"/>
      <c r="L7" s="464"/>
      <c r="M7" s="492"/>
      <c r="N7" s="493"/>
      <c r="O7" s="496"/>
      <c r="P7" s="501"/>
      <c r="Q7" s="502"/>
      <c r="R7" s="478"/>
      <c r="S7" s="463"/>
      <c r="T7" s="464"/>
      <c r="U7" s="478"/>
      <c r="V7" s="122" t="s">
        <v>10</v>
      </c>
      <c r="W7" s="123" t="s">
        <v>11</v>
      </c>
      <c r="X7" s="470"/>
      <c r="Y7" s="463"/>
      <c r="Z7" s="475"/>
      <c r="AA7" s="476"/>
    </row>
    <row r="8" spans="1:32" ht="16.5" thickBot="1" x14ac:dyDescent="0.3">
      <c r="A8" s="155">
        <v>1</v>
      </c>
      <c r="B8" s="432">
        <v>2</v>
      </c>
      <c r="C8" s="448"/>
      <c r="D8" s="449">
        <v>3</v>
      </c>
      <c r="E8" s="450"/>
      <c r="F8" s="451"/>
      <c r="G8" s="452">
        <v>4</v>
      </c>
      <c r="H8" s="453"/>
      <c r="I8" s="453"/>
      <c r="J8" s="454"/>
      <c r="K8" s="14"/>
      <c r="L8" s="14"/>
      <c r="M8" s="455">
        <v>5</v>
      </c>
      <c r="N8" s="456"/>
      <c r="O8" s="66">
        <v>6</v>
      </c>
      <c r="P8" s="457">
        <v>7</v>
      </c>
      <c r="Q8" s="458"/>
      <c r="R8" s="15">
        <v>8</v>
      </c>
      <c r="S8" s="432">
        <v>9</v>
      </c>
      <c r="T8" s="448"/>
      <c r="U8" s="15">
        <v>10</v>
      </c>
      <c r="V8" s="103">
        <v>11</v>
      </c>
      <c r="W8" s="103">
        <v>12</v>
      </c>
      <c r="X8" s="141">
        <v>13</v>
      </c>
      <c r="Y8" s="432">
        <v>14</v>
      </c>
      <c r="Z8" s="433"/>
      <c r="AA8" s="434"/>
    </row>
    <row r="9" spans="1:32" x14ac:dyDescent="0.25">
      <c r="A9" s="156"/>
      <c r="B9" s="435"/>
      <c r="C9" s="436"/>
      <c r="D9" s="435"/>
      <c r="E9" s="437"/>
      <c r="F9" s="436"/>
      <c r="G9" s="438"/>
      <c r="H9" s="439"/>
      <c r="I9" s="439"/>
      <c r="J9" s="440"/>
      <c r="K9" s="1"/>
      <c r="L9" s="1"/>
      <c r="M9" s="441"/>
      <c r="N9" s="442"/>
      <c r="O9" s="69"/>
      <c r="P9" s="443"/>
      <c r="Q9" s="444"/>
      <c r="R9" s="90"/>
      <c r="S9" s="435"/>
      <c r="T9" s="436"/>
      <c r="U9" s="107"/>
      <c r="V9" s="30"/>
      <c r="W9" s="30"/>
      <c r="X9" s="142"/>
      <c r="Y9" s="445"/>
      <c r="Z9" s="446"/>
      <c r="AA9" s="447"/>
    </row>
    <row r="10" spans="1:32" s="10" customFormat="1" ht="66.75" customHeight="1" x14ac:dyDescent="0.25">
      <c r="A10" s="157" t="s">
        <v>250</v>
      </c>
      <c r="B10" s="423"/>
      <c r="C10" s="424"/>
      <c r="D10" s="425"/>
      <c r="E10" s="426"/>
      <c r="F10" s="427"/>
      <c r="G10" s="428"/>
      <c r="H10" s="429"/>
      <c r="I10" s="429"/>
      <c r="J10" s="430"/>
      <c r="K10" s="8"/>
      <c r="L10" s="8"/>
      <c r="M10" s="323" t="s">
        <v>14</v>
      </c>
      <c r="N10" s="325"/>
      <c r="O10" s="67">
        <f>SUM(O11:O15)</f>
        <v>668575526</v>
      </c>
      <c r="P10" s="431">
        <f>SUM(P11:Q15)</f>
        <v>619836269</v>
      </c>
      <c r="Q10" s="431"/>
      <c r="R10" s="133">
        <f>SUM(P10/O10)*100</f>
        <v>92.709984870131194</v>
      </c>
      <c r="S10" s="425"/>
      <c r="T10" s="427"/>
      <c r="U10" s="508">
        <v>0.4</v>
      </c>
      <c r="V10" s="136">
        <v>1</v>
      </c>
      <c r="W10" s="136">
        <v>1</v>
      </c>
      <c r="X10" s="143"/>
      <c r="Y10" s="418"/>
      <c r="Z10" s="419"/>
      <c r="AA10" s="420"/>
    </row>
    <row r="11" spans="1:32" ht="66" customHeight="1" x14ac:dyDescent="0.25">
      <c r="A11" s="158">
        <v>1</v>
      </c>
      <c r="B11" s="210" t="s">
        <v>81</v>
      </c>
      <c r="C11" s="211"/>
      <c r="D11" s="210" t="s">
        <v>238</v>
      </c>
      <c r="E11" s="231"/>
      <c r="F11" s="211"/>
      <c r="G11" s="263" t="s">
        <v>152</v>
      </c>
      <c r="H11" s="264"/>
      <c r="I11" s="264"/>
      <c r="J11" s="265"/>
      <c r="K11" s="16"/>
      <c r="L11" s="16"/>
      <c r="M11" s="47" t="s">
        <v>15</v>
      </c>
      <c r="N11" s="47"/>
      <c r="O11" s="34">
        <v>3876273</v>
      </c>
      <c r="P11" s="409">
        <v>650551</v>
      </c>
      <c r="Q11" s="409"/>
      <c r="R11" s="91">
        <f t="shared" ref="R11:R15" si="0">SUM(P11/O11)*100</f>
        <v>16.782899450064534</v>
      </c>
      <c r="S11" s="410" t="s">
        <v>198</v>
      </c>
      <c r="T11" s="411"/>
      <c r="U11" s="35" t="s">
        <v>233</v>
      </c>
      <c r="V11" s="39">
        <v>1</v>
      </c>
      <c r="W11" s="39">
        <v>1</v>
      </c>
      <c r="X11" s="152" t="s">
        <v>199</v>
      </c>
      <c r="Y11" s="410" t="s">
        <v>199</v>
      </c>
      <c r="Z11" s="421"/>
      <c r="AA11" s="422"/>
      <c r="AB11" s="2"/>
      <c r="AC11" s="2"/>
      <c r="AD11" s="2"/>
      <c r="AE11" s="2"/>
      <c r="AF11" s="2"/>
    </row>
    <row r="12" spans="1:32" ht="55.5" customHeight="1" x14ac:dyDescent="0.25">
      <c r="A12" s="158">
        <v>2</v>
      </c>
      <c r="B12" s="210" t="s">
        <v>82</v>
      </c>
      <c r="C12" s="211"/>
      <c r="D12" s="210" t="s">
        <v>67</v>
      </c>
      <c r="E12" s="231"/>
      <c r="F12" s="211"/>
      <c r="G12" s="263" t="s">
        <v>66</v>
      </c>
      <c r="H12" s="264"/>
      <c r="I12" s="264"/>
      <c r="J12" s="265"/>
      <c r="K12" s="16"/>
      <c r="L12" s="16"/>
      <c r="M12" s="47" t="s">
        <v>16</v>
      </c>
      <c r="N12" s="24"/>
      <c r="O12" s="34">
        <v>30363353</v>
      </c>
      <c r="P12" s="232">
        <v>22779933</v>
      </c>
      <c r="Q12" s="232"/>
      <c r="R12" s="88">
        <f t="shared" si="0"/>
        <v>75.024431590279235</v>
      </c>
      <c r="S12" s="233" t="s">
        <v>200</v>
      </c>
      <c r="T12" s="234"/>
      <c r="U12" s="36" t="s">
        <v>201</v>
      </c>
      <c r="V12" s="39">
        <v>1</v>
      </c>
      <c r="W12" s="39">
        <v>1</v>
      </c>
      <c r="X12" s="144"/>
      <c r="Y12" s="221"/>
      <c r="Z12" s="222"/>
      <c r="AA12" s="223"/>
      <c r="AB12" s="3"/>
      <c r="AC12" s="3"/>
      <c r="AD12" s="3" t="s">
        <v>17</v>
      </c>
      <c r="AE12" s="2"/>
      <c r="AF12" s="3"/>
    </row>
    <row r="13" spans="1:32" ht="54.75" customHeight="1" x14ac:dyDescent="0.25">
      <c r="A13" s="158">
        <v>3</v>
      </c>
      <c r="B13" s="210" t="s">
        <v>239</v>
      </c>
      <c r="C13" s="211"/>
      <c r="D13" s="210" t="s">
        <v>240</v>
      </c>
      <c r="E13" s="231"/>
      <c r="F13" s="211"/>
      <c r="G13" s="263" t="s">
        <v>66</v>
      </c>
      <c r="H13" s="264"/>
      <c r="I13" s="264"/>
      <c r="J13" s="265"/>
      <c r="K13" s="16"/>
      <c r="L13" s="16"/>
      <c r="M13" s="410" t="s">
        <v>202</v>
      </c>
      <c r="N13" s="411"/>
      <c r="O13" s="34">
        <v>48279820</v>
      </c>
      <c r="P13" s="232">
        <v>48269800</v>
      </c>
      <c r="Q13" s="232"/>
      <c r="R13" s="88">
        <f t="shared" si="0"/>
        <v>99.979245987246841</v>
      </c>
      <c r="S13" s="233" t="s">
        <v>200</v>
      </c>
      <c r="T13" s="234"/>
      <c r="U13" s="36" t="s">
        <v>203</v>
      </c>
      <c r="V13" s="39">
        <v>1</v>
      </c>
      <c r="W13" s="39">
        <v>1</v>
      </c>
      <c r="X13" s="144"/>
      <c r="Y13" s="221"/>
      <c r="Z13" s="222"/>
      <c r="AA13" s="223"/>
      <c r="AB13" s="3"/>
      <c r="AC13" s="3"/>
      <c r="AD13" s="3"/>
      <c r="AE13" s="2" t="s">
        <v>17</v>
      </c>
      <c r="AF13" s="3"/>
    </row>
    <row r="14" spans="1:32" ht="40.5" customHeight="1" x14ac:dyDescent="0.25">
      <c r="A14" s="158">
        <v>4</v>
      </c>
      <c r="B14" s="210" t="s">
        <v>69</v>
      </c>
      <c r="C14" s="211"/>
      <c r="D14" s="210" t="s">
        <v>69</v>
      </c>
      <c r="E14" s="231"/>
      <c r="F14" s="211"/>
      <c r="G14" s="263" t="s">
        <v>66</v>
      </c>
      <c r="H14" s="264"/>
      <c r="I14" s="264"/>
      <c r="J14" s="265"/>
      <c r="K14" s="16"/>
      <c r="L14" s="16"/>
      <c r="M14" s="47" t="s">
        <v>18</v>
      </c>
      <c r="N14" s="43"/>
      <c r="O14" s="34">
        <v>12551740</v>
      </c>
      <c r="P14" s="322">
        <v>12280000</v>
      </c>
      <c r="Q14" s="322"/>
      <c r="R14" s="88">
        <f t="shared" si="0"/>
        <v>97.835041197475419</v>
      </c>
      <c r="S14" s="261" t="s">
        <v>204</v>
      </c>
      <c r="T14" s="262"/>
      <c r="U14" s="37" t="s">
        <v>205</v>
      </c>
      <c r="V14" s="39">
        <v>1</v>
      </c>
      <c r="W14" s="39">
        <v>1</v>
      </c>
      <c r="X14" s="144"/>
      <c r="Y14" s="415"/>
      <c r="Z14" s="416"/>
      <c r="AA14" s="417"/>
      <c r="AB14" s="4"/>
      <c r="AC14" s="4"/>
      <c r="AD14" s="4"/>
      <c r="AE14" s="4" t="s">
        <v>17</v>
      </c>
      <c r="AF14" s="4"/>
    </row>
    <row r="15" spans="1:32" ht="65.25" customHeight="1" x14ac:dyDescent="0.25">
      <c r="A15" s="158">
        <v>5</v>
      </c>
      <c r="B15" s="210" t="s">
        <v>118</v>
      </c>
      <c r="C15" s="211"/>
      <c r="D15" s="210" t="s">
        <v>68</v>
      </c>
      <c r="E15" s="231"/>
      <c r="F15" s="211"/>
      <c r="G15" s="263" t="s">
        <v>66</v>
      </c>
      <c r="H15" s="264"/>
      <c r="I15" s="264"/>
      <c r="J15" s="265"/>
      <c r="K15" s="16"/>
      <c r="L15" s="16"/>
      <c r="M15" s="48" t="s">
        <v>19</v>
      </c>
      <c r="N15" s="47"/>
      <c r="O15" s="34">
        <v>573504340</v>
      </c>
      <c r="P15" s="409">
        <v>535855985</v>
      </c>
      <c r="Q15" s="409"/>
      <c r="R15" s="88">
        <f t="shared" si="0"/>
        <v>93.43538446457093</v>
      </c>
      <c r="S15" s="410" t="s">
        <v>70</v>
      </c>
      <c r="T15" s="411"/>
      <c r="U15" s="35" t="s">
        <v>206</v>
      </c>
      <c r="V15" s="39">
        <v>1</v>
      </c>
      <c r="W15" s="39">
        <v>1</v>
      </c>
      <c r="X15" s="144"/>
      <c r="Y15" s="412"/>
      <c r="Z15" s="413"/>
      <c r="AA15" s="414"/>
      <c r="AB15" s="2"/>
      <c r="AC15" s="2"/>
      <c r="AD15" s="2"/>
      <c r="AE15" s="2"/>
      <c r="AF15" s="2"/>
    </row>
    <row r="16" spans="1:32" ht="15.75" customHeight="1" x14ac:dyDescent="0.25">
      <c r="A16" s="158"/>
      <c r="B16" s="210"/>
      <c r="C16" s="211"/>
      <c r="D16" s="224"/>
      <c r="E16" s="226"/>
      <c r="F16" s="225"/>
      <c r="G16" s="263"/>
      <c r="H16" s="264"/>
      <c r="I16" s="264"/>
      <c r="J16" s="265"/>
      <c r="K16" s="16"/>
      <c r="L16" s="16"/>
      <c r="M16" s="407"/>
      <c r="N16" s="408"/>
      <c r="O16" s="34"/>
      <c r="P16" s="272"/>
      <c r="Q16" s="272"/>
      <c r="R16" s="81"/>
      <c r="S16" s="226"/>
      <c r="T16" s="225"/>
      <c r="U16" s="65"/>
      <c r="V16" s="21"/>
      <c r="W16" s="21"/>
      <c r="X16" s="18"/>
      <c r="Y16" s="400"/>
      <c r="Z16" s="401"/>
      <c r="AA16" s="402"/>
    </row>
    <row r="17" spans="1:36" s="10" customFormat="1" ht="80.25" customHeight="1" x14ac:dyDescent="0.25">
      <c r="A17" s="159" t="s">
        <v>251</v>
      </c>
      <c r="B17" s="403"/>
      <c r="C17" s="404"/>
      <c r="D17" s="235"/>
      <c r="E17" s="237"/>
      <c r="F17" s="236"/>
      <c r="G17" s="379"/>
      <c r="H17" s="380"/>
      <c r="I17" s="380"/>
      <c r="J17" s="381"/>
      <c r="K17" s="17"/>
      <c r="L17" s="17"/>
      <c r="M17" s="49" t="s">
        <v>20</v>
      </c>
      <c r="N17" s="50"/>
      <c r="O17" s="70">
        <f>SUM(O18:O24)</f>
        <v>241385539</v>
      </c>
      <c r="P17" s="405">
        <f>SUM(P18:Q24)</f>
        <v>209690622</v>
      </c>
      <c r="Q17" s="405"/>
      <c r="R17" s="132">
        <f>SUM(P17/O17)*100</f>
        <v>86.869587494220184</v>
      </c>
      <c r="S17" s="50"/>
      <c r="T17" s="105"/>
      <c r="U17" s="108"/>
      <c r="V17" s="136">
        <v>1</v>
      </c>
      <c r="W17" s="136">
        <v>1</v>
      </c>
      <c r="X17" s="138"/>
      <c r="Y17" s="138"/>
      <c r="Z17" s="23"/>
      <c r="AA17" s="139"/>
      <c r="AB17" s="9"/>
      <c r="AC17" s="9"/>
      <c r="AD17" s="9"/>
      <c r="AE17" s="9"/>
      <c r="AF17" s="9"/>
    </row>
    <row r="18" spans="1:36" ht="89.25" customHeight="1" x14ac:dyDescent="0.25">
      <c r="A18" s="158">
        <v>6</v>
      </c>
      <c r="B18" s="210" t="s">
        <v>143</v>
      </c>
      <c r="C18" s="211"/>
      <c r="D18" s="210" t="s">
        <v>71</v>
      </c>
      <c r="E18" s="231"/>
      <c r="F18" s="211"/>
      <c r="G18" s="263" t="s">
        <v>72</v>
      </c>
      <c r="H18" s="264"/>
      <c r="I18" s="264"/>
      <c r="J18" s="265"/>
      <c r="K18" s="16"/>
      <c r="L18" s="16"/>
      <c r="M18" s="28" t="s">
        <v>21</v>
      </c>
      <c r="N18" s="24"/>
      <c r="O18" s="71" t="s">
        <v>61</v>
      </c>
      <c r="P18" s="232">
        <v>0</v>
      </c>
      <c r="Q18" s="232"/>
      <c r="R18" s="88">
        <v>0</v>
      </c>
      <c r="S18" s="222">
        <v>0</v>
      </c>
      <c r="T18" s="406"/>
      <c r="U18" s="135">
        <v>0</v>
      </c>
      <c r="V18" s="135">
        <v>0</v>
      </c>
      <c r="W18" s="135">
        <v>0</v>
      </c>
      <c r="X18" s="153" t="s">
        <v>73</v>
      </c>
      <c r="Y18" s="261"/>
      <c r="Z18" s="296"/>
      <c r="AA18" s="332"/>
      <c r="AB18" s="3"/>
      <c r="AC18" s="3"/>
      <c r="AD18" s="3"/>
      <c r="AE18" s="3"/>
      <c r="AF18" s="3"/>
      <c r="AG18" s="7"/>
      <c r="AH18" s="7"/>
      <c r="AI18" s="7"/>
      <c r="AJ18" s="7"/>
    </row>
    <row r="19" spans="1:36" ht="97.5" customHeight="1" x14ac:dyDescent="0.25">
      <c r="A19" s="158">
        <v>7</v>
      </c>
      <c r="B19" s="210" t="s">
        <v>143</v>
      </c>
      <c r="C19" s="211"/>
      <c r="D19" s="210" t="s">
        <v>71</v>
      </c>
      <c r="E19" s="231"/>
      <c r="F19" s="211"/>
      <c r="G19" s="263" t="s">
        <v>72</v>
      </c>
      <c r="H19" s="264"/>
      <c r="I19" s="264"/>
      <c r="J19" s="265"/>
      <c r="K19" s="16"/>
      <c r="L19" s="16"/>
      <c r="M19" s="28" t="s">
        <v>22</v>
      </c>
      <c r="N19" s="24"/>
      <c r="O19" s="34">
        <v>102943000</v>
      </c>
      <c r="P19" s="232">
        <v>94365994</v>
      </c>
      <c r="Q19" s="232"/>
      <c r="R19" s="88">
        <f t="shared" ref="R19:R24" si="1">SUM(P19/O19)*100</f>
        <v>91.668198906190796</v>
      </c>
      <c r="S19" s="233" t="s">
        <v>153</v>
      </c>
      <c r="T19" s="234"/>
      <c r="U19" s="37" t="s">
        <v>74</v>
      </c>
      <c r="V19" s="39">
        <v>1</v>
      </c>
      <c r="W19" s="39">
        <v>1</v>
      </c>
      <c r="X19" s="144"/>
      <c r="Y19" s="273"/>
      <c r="Z19" s="274"/>
      <c r="AA19" s="275"/>
      <c r="AB19" s="3"/>
      <c r="AC19" s="3"/>
      <c r="AD19" s="3"/>
      <c r="AE19" s="3"/>
      <c r="AF19" s="3"/>
      <c r="AG19" s="7"/>
      <c r="AH19" s="7"/>
      <c r="AI19" s="7"/>
      <c r="AJ19" s="7"/>
    </row>
    <row r="20" spans="1:36" ht="51.75" customHeight="1" x14ac:dyDescent="0.25">
      <c r="A20" s="158">
        <v>8</v>
      </c>
      <c r="B20" s="210" t="s">
        <v>143</v>
      </c>
      <c r="C20" s="211"/>
      <c r="D20" s="210" t="s">
        <v>77</v>
      </c>
      <c r="E20" s="231"/>
      <c r="F20" s="211"/>
      <c r="G20" s="263" t="s">
        <v>72</v>
      </c>
      <c r="H20" s="264"/>
      <c r="I20" s="264"/>
      <c r="J20" s="265"/>
      <c r="K20" s="16"/>
      <c r="L20" s="16"/>
      <c r="M20" s="28" t="s">
        <v>23</v>
      </c>
      <c r="N20" s="24"/>
      <c r="O20" s="34">
        <v>20390628</v>
      </c>
      <c r="P20" s="232">
        <v>19800000</v>
      </c>
      <c r="Q20" s="232"/>
      <c r="R20" s="88">
        <f t="shared" si="1"/>
        <v>97.103433989379823</v>
      </c>
      <c r="S20" s="233" t="s">
        <v>79</v>
      </c>
      <c r="T20" s="234"/>
      <c r="U20" s="37" t="s">
        <v>75</v>
      </c>
      <c r="V20" s="39">
        <v>1</v>
      </c>
      <c r="W20" s="39">
        <v>1</v>
      </c>
      <c r="X20" s="144"/>
      <c r="Y20" s="273"/>
      <c r="Z20" s="274"/>
      <c r="AA20" s="275"/>
      <c r="AB20" s="3"/>
      <c r="AC20" s="3"/>
      <c r="AD20" s="3"/>
      <c r="AE20" s="3"/>
      <c r="AF20" s="3"/>
      <c r="AG20" s="7"/>
      <c r="AH20" s="7"/>
      <c r="AI20" s="7"/>
      <c r="AJ20" s="7"/>
    </row>
    <row r="21" spans="1:36" ht="67.5" customHeight="1" x14ac:dyDescent="0.25">
      <c r="A21" s="158">
        <v>9</v>
      </c>
      <c r="B21" s="210" t="s">
        <v>143</v>
      </c>
      <c r="C21" s="211"/>
      <c r="D21" s="224" t="s">
        <v>83</v>
      </c>
      <c r="E21" s="226"/>
      <c r="F21" s="225"/>
      <c r="G21" s="263" t="s">
        <v>72</v>
      </c>
      <c r="H21" s="264"/>
      <c r="I21" s="264"/>
      <c r="J21" s="265"/>
      <c r="K21" s="16"/>
      <c r="L21" s="16"/>
      <c r="M21" s="28" t="s">
        <v>24</v>
      </c>
      <c r="N21" s="24"/>
      <c r="O21" s="34">
        <v>71209489</v>
      </c>
      <c r="P21" s="232">
        <v>50654628</v>
      </c>
      <c r="Q21" s="232"/>
      <c r="R21" s="88">
        <f t="shared" si="1"/>
        <v>71.134660157440535</v>
      </c>
      <c r="S21" s="233" t="s">
        <v>78</v>
      </c>
      <c r="T21" s="234"/>
      <c r="U21" s="38" t="s">
        <v>207</v>
      </c>
      <c r="V21" s="39">
        <v>1</v>
      </c>
      <c r="W21" s="39">
        <v>1</v>
      </c>
      <c r="X21" s="144"/>
      <c r="Y21" s="273"/>
      <c r="Z21" s="274"/>
      <c r="AA21" s="275"/>
      <c r="AB21" s="3"/>
      <c r="AC21" s="3"/>
      <c r="AD21" s="3"/>
      <c r="AE21" s="3"/>
      <c r="AF21" s="3"/>
      <c r="AG21" s="7"/>
      <c r="AH21" s="7"/>
      <c r="AI21" s="7"/>
      <c r="AJ21" s="7"/>
    </row>
    <row r="22" spans="1:36" ht="49.5" customHeight="1" x14ac:dyDescent="0.25">
      <c r="A22" s="158">
        <v>10</v>
      </c>
      <c r="B22" s="210" t="s">
        <v>143</v>
      </c>
      <c r="C22" s="211"/>
      <c r="D22" s="210" t="s">
        <v>84</v>
      </c>
      <c r="E22" s="231"/>
      <c r="F22" s="211"/>
      <c r="G22" s="263" t="s">
        <v>72</v>
      </c>
      <c r="H22" s="264"/>
      <c r="I22" s="264"/>
      <c r="J22" s="265"/>
      <c r="K22" s="16"/>
      <c r="L22" s="16"/>
      <c r="M22" s="28" t="s">
        <v>25</v>
      </c>
      <c r="N22" s="24"/>
      <c r="O22" s="34">
        <v>4706903</v>
      </c>
      <c r="P22" s="232">
        <v>4665000</v>
      </c>
      <c r="Q22" s="232"/>
      <c r="R22" s="88">
        <f t="shared" si="1"/>
        <v>99.109754333157056</v>
      </c>
      <c r="S22" s="233" t="s">
        <v>208</v>
      </c>
      <c r="T22" s="234"/>
      <c r="U22" s="37" t="s">
        <v>209</v>
      </c>
      <c r="V22" s="39">
        <v>1</v>
      </c>
      <c r="W22" s="39">
        <v>1</v>
      </c>
      <c r="X22" s="144"/>
      <c r="Y22" s="273"/>
      <c r="Z22" s="274"/>
      <c r="AA22" s="275"/>
      <c r="AB22" s="3"/>
      <c r="AC22" s="3"/>
      <c r="AD22" s="3"/>
      <c r="AE22" s="3"/>
      <c r="AF22" s="3"/>
      <c r="AG22" s="7"/>
      <c r="AH22" s="7"/>
      <c r="AI22" s="7"/>
      <c r="AJ22" s="7"/>
    </row>
    <row r="23" spans="1:36" ht="51" customHeight="1" thickBot="1" x14ac:dyDescent="0.3">
      <c r="A23" s="158">
        <v>11</v>
      </c>
      <c r="B23" s="210" t="s">
        <v>143</v>
      </c>
      <c r="C23" s="211"/>
      <c r="D23" s="195" t="s">
        <v>85</v>
      </c>
      <c r="E23" s="197"/>
      <c r="F23" s="196"/>
      <c r="G23" s="394" t="s">
        <v>72</v>
      </c>
      <c r="H23" s="395"/>
      <c r="I23" s="395"/>
      <c r="J23" s="396"/>
      <c r="K23" s="181"/>
      <c r="L23" s="181"/>
      <c r="M23" s="182" t="s">
        <v>26</v>
      </c>
      <c r="N23" s="170"/>
      <c r="O23" s="171">
        <v>17535519</v>
      </c>
      <c r="P23" s="201">
        <v>16205000</v>
      </c>
      <c r="Q23" s="201"/>
      <c r="R23" s="172">
        <f t="shared" si="1"/>
        <v>92.412434442345287</v>
      </c>
      <c r="S23" s="202" t="s">
        <v>210</v>
      </c>
      <c r="T23" s="203"/>
      <c r="U23" s="183" t="s">
        <v>211</v>
      </c>
      <c r="V23" s="174">
        <v>1</v>
      </c>
      <c r="W23" s="174">
        <v>1</v>
      </c>
      <c r="X23" s="175"/>
      <c r="Y23" s="397"/>
      <c r="Z23" s="398"/>
      <c r="AA23" s="399"/>
      <c r="AB23" s="3"/>
      <c r="AC23" s="3"/>
      <c r="AD23" s="3"/>
      <c r="AE23" s="3"/>
      <c r="AF23" s="3"/>
      <c r="AG23" s="7"/>
      <c r="AH23" s="7"/>
      <c r="AI23" s="7"/>
      <c r="AJ23" s="7"/>
    </row>
    <row r="24" spans="1:36" ht="46.5" customHeight="1" x14ac:dyDescent="0.25">
      <c r="A24" s="158">
        <v>12</v>
      </c>
      <c r="B24" s="210" t="s">
        <v>143</v>
      </c>
      <c r="C24" s="211"/>
      <c r="D24" s="279" t="s">
        <v>86</v>
      </c>
      <c r="E24" s="281"/>
      <c r="F24" s="280"/>
      <c r="G24" s="389" t="s">
        <v>72</v>
      </c>
      <c r="H24" s="390"/>
      <c r="I24" s="390"/>
      <c r="J24" s="391"/>
      <c r="K24" s="16"/>
      <c r="L24" s="16"/>
      <c r="M24" s="137" t="s">
        <v>27</v>
      </c>
      <c r="N24" s="176"/>
      <c r="O24" s="177">
        <v>24600000</v>
      </c>
      <c r="P24" s="270">
        <v>24000000</v>
      </c>
      <c r="Q24" s="270"/>
      <c r="R24" s="98">
        <f t="shared" si="1"/>
        <v>97.560975609756099</v>
      </c>
      <c r="S24" s="392" t="s">
        <v>229</v>
      </c>
      <c r="T24" s="393"/>
      <c r="U24" s="178" t="s">
        <v>230</v>
      </c>
      <c r="V24" s="179">
        <v>1</v>
      </c>
      <c r="W24" s="179">
        <v>1</v>
      </c>
      <c r="X24" s="180"/>
      <c r="Y24" s="276"/>
      <c r="Z24" s="277"/>
      <c r="AA24" s="278"/>
      <c r="AB24" s="3"/>
      <c r="AC24" s="3"/>
      <c r="AD24" s="3"/>
      <c r="AE24" s="3"/>
      <c r="AF24" s="3"/>
      <c r="AG24" s="7"/>
      <c r="AH24" s="7"/>
      <c r="AI24" s="7"/>
      <c r="AJ24" s="7"/>
    </row>
    <row r="25" spans="1:36" x14ac:dyDescent="0.25">
      <c r="A25" s="160"/>
      <c r="B25" s="224"/>
      <c r="C25" s="225"/>
      <c r="D25" s="224"/>
      <c r="E25" s="226"/>
      <c r="F25" s="225"/>
      <c r="G25" s="263"/>
      <c r="H25" s="264"/>
      <c r="I25" s="264"/>
      <c r="J25" s="265"/>
      <c r="K25" s="19"/>
      <c r="L25" s="19"/>
      <c r="M25" s="385"/>
      <c r="N25" s="386"/>
      <c r="O25" s="72"/>
      <c r="P25" s="387"/>
      <c r="Q25" s="387"/>
      <c r="R25" s="93"/>
      <c r="S25" s="386"/>
      <c r="T25" s="388"/>
      <c r="U25" s="109"/>
      <c r="V25" s="124"/>
      <c r="W25" s="124"/>
      <c r="X25" s="145"/>
      <c r="Y25" s="376"/>
      <c r="Z25" s="377"/>
      <c r="AA25" s="378"/>
      <c r="AB25" s="7"/>
      <c r="AC25" s="7"/>
      <c r="AD25" s="7"/>
      <c r="AE25" s="7"/>
      <c r="AF25" s="7"/>
      <c r="AG25" s="7"/>
      <c r="AH25" s="7"/>
      <c r="AI25" s="7"/>
      <c r="AJ25" s="7"/>
    </row>
    <row r="26" spans="1:36" s="10" customFormat="1" ht="90" customHeight="1" x14ac:dyDescent="0.25">
      <c r="A26" s="161" t="s">
        <v>252</v>
      </c>
      <c r="B26" s="235"/>
      <c r="C26" s="236"/>
      <c r="D26" s="235"/>
      <c r="E26" s="237"/>
      <c r="F26" s="236"/>
      <c r="G26" s="379"/>
      <c r="H26" s="380"/>
      <c r="I26" s="380"/>
      <c r="J26" s="381"/>
      <c r="K26" s="20"/>
      <c r="L26" s="20"/>
      <c r="M26" s="49" t="s">
        <v>28</v>
      </c>
      <c r="N26" s="51"/>
      <c r="O26" s="73">
        <f>SUM(O27)</f>
        <v>65246899</v>
      </c>
      <c r="P26" s="266">
        <f>SUM(P27)</f>
        <v>45523664</v>
      </c>
      <c r="Q26" s="266"/>
      <c r="R26" s="132">
        <f>SUM(P26/O26)*100</f>
        <v>69.771383311258973</v>
      </c>
      <c r="S26" s="267"/>
      <c r="T26" s="268"/>
      <c r="U26" s="108"/>
      <c r="V26" s="136">
        <v>1</v>
      </c>
      <c r="W26" s="136">
        <v>1</v>
      </c>
      <c r="X26" s="143"/>
      <c r="Y26" s="382"/>
      <c r="Z26" s="383"/>
      <c r="AA26" s="384"/>
      <c r="AB26" s="9"/>
      <c r="AC26" s="9"/>
      <c r="AD26" s="9"/>
      <c r="AE26" s="9"/>
      <c r="AF26" s="9"/>
      <c r="AG26" s="9"/>
      <c r="AH26" s="9"/>
      <c r="AI26" s="9"/>
    </row>
    <row r="27" spans="1:36" ht="54.75" customHeight="1" x14ac:dyDescent="0.25">
      <c r="A27" s="160">
        <v>13</v>
      </c>
      <c r="B27" s="210" t="s">
        <v>146</v>
      </c>
      <c r="C27" s="211"/>
      <c r="D27" s="210" t="s">
        <v>87</v>
      </c>
      <c r="E27" s="231"/>
      <c r="F27" s="211"/>
      <c r="G27" s="263" t="s">
        <v>72</v>
      </c>
      <c r="H27" s="264"/>
      <c r="I27" s="264"/>
      <c r="J27" s="265"/>
      <c r="K27" s="19"/>
      <c r="L27" s="19"/>
      <c r="M27" s="28" t="s">
        <v>29</v>
      </c>
      <c r="N27" s="28"/>
      <c r="O27" s="74">
        <v>65246899</v>
      </c>
      <c r="P27" s="243">
        <v>45523664</v>
      </c>
      <c r="Q27" s="232"/>
      <c r="R27" s="94">
        <f t="shared" ref="R27" si="2">SUM(P27/O27)*100</f>
        <v>69.771383311258973</v>
      </c>
      <c r="S27" s="261" t="s">
        <v>212</v>
      </c>
      <c r="T27" s="262"/>
      <c r="U27" s="38" t="s">
        <v>213</v>
      </c>
      <c r="V27" s="39">
        <v>1</v>
      </c>
      <c r="W27" s="39">
        <v>1</v>
      </c>
      <c r="X27" s="152" t="s">
        <v>231</v>
      </c>
      <c r="Y27" s="373"/>
      <c r="Z27" s="374"/>
      <c r="AA27" s="375"/>
      <c r="AB27" s="3"/>
      <c r="AC27" s="3"/>
      <c r="AD27" s="3"/>
      <c r="AE27" s="3"/>
      <c r="AF27" s="3"/>
      <c r="AG27" s="3"/>
      <c r="AH27" s="3"/>
      <c r="AI27" s="3"/>
      <c r="AJ27" s="7"/>
    </row>
    <row r="28" spans="1:36" x14ac:dyDescent="0.25">
      <c r="A28" s="160"/>
      <c r="B28" s="224"/>
      <c r="C28" s="225"/>
      <c r="D28" s="224"/>
      <c r="E28" s="226"/>
      <c r="F28" s="225"/>
      <c r="G28" s="263"/>
      <c r="H28" s="264"/>
      <c r="I28" s="264"/>
      <c r="J28" s="265"/>
      <c r="K28" s="19"/>
      <c r="L28" s="19"/>
      <c r="M28" s="227"/>
      <c r="N28" s="355"/>
      <c r="O28" s="75"/>
      <c r="P28" s="313"/>
      <c r="Q28" s="313"/>
      <c r="R28" s="95"/>
      <c r="S28" s="314"/>
      <c r="T28" s="315"/>
      <c r="U28" s="110"/>
      <c r="V28" s="125"/>
      <c r="W28" s="125"/>
      <c r="X28" s="146"/>
      <c r="Y28" s="316"/>
      <c r="Z28" s="317"/>
      <c r="AA28" s="318"/>
      <c r="AB28" s="5"/>
      <c r="AC28" s="5"/>
      <c r="AD28" s="5"/>
      <c r="AE28" s="5"/>
      <c r="AF28" s="5"/>
      <c r="AG28" s="5"/>
      <c r="AH28" s="5"/>
      <c r="AI28" s="5"/>
      <c r="AJ28" s="7"/>
    </row>
    <row r="29" spans="1:36" s="10" customFormat="1" x14ac:dyDescent="0.25">
      <c r="A29" s="162"/>
      <c r="B29" s="252"/>
      <c r="C29" s="253"/>
      <c r="D29" s="252"/>
      <c r="E29" s="254"/>
      <c r="F29" s="253"/>
      <c r="G29" s="366"/>
      <c r="H29" s="367"/>
      <c r="I29" s="367"/>
      <c r="J29" s="368"/>
      <c r="K29" s="20"/>
      <c r="L29" s="20"/>
      <c r="M29" s="52" t="s">
        <v>241</v>
      </c>
      <c r="N29" s="53"/>
      <c r="O29" s="76">
        <f>SUM(O31:O32)</f>
        <v>209273764</v>
      </c>
      <c r="P29" s="369">
        <f>SUM(P31:Q32)</f>
        <v>188551820</v>
      </c>
      <c r="Q29" s="370"/>
      <c r="R29" s="132">
        <f>SUM(P29/O29)*100</f>
        <v>90.098164431161081</v>
      </c>
      <c r="S29" s="371"/>
      <c r="T29" s="372"/>
      <c r="U29" s="111"/>
      <c r="V29" s="140">
        <v>1</v>
      </c>
      <c r="W29" s="140">
        <v>1</v>
      </c>
      <c r="X29" s="147"/>
      <c r="Y29" s="349"/>
      <c r="Z29" s="350"/>
      <c r="AA29" s="351"/>
      <c r="AB29" s="9"/>
      <c r="AC29" s="9"/>
      <c r="AD29" s="9"/>
      <c r="AE29" s="9"/>
      <c r="AF29" s="9"/>
      <c r="AG29" s="9"/>
      <c r="AH29" s="9"/>
      <c r="AI29" s="9"/>
    </row>
    <row r="30" spans="1:36" s="10" customFormat="1" ht="73.5" customHeight="1" x14ac:dyDescent="0.25">
      <c r="A30" s="159" t="s">
        <v>253</v>
      </c>
      <c r="B30" s="246"/>
      <c r="C30" s="247"/>
      <c r="D30" s="246"/>
      <c r="E30" s="248"/>
      <c r="F30" s="247"/>
      <c r="G30" s="356"/>
      <c r="H30" s="357"/>
      <c r="I30" s="357"/>
      <c r="J30" s="358"/>
      <c r="K30" s="20"/>
      <c r="L30" s="20"/>
      <c r="M30" s="54" t="s">
        <v>242</v>
      </c>
      <c r="N30" s="55"/>
      <c r="O30" s="77"/>
      <c r="P30" s="359"/>
      <c r="Q30" s="360"/>
      <c r="R30" s="134"/>
      <c r="S30" s="361"/>
      <c r="T30" s="362"/>
      <c r="U30" s="112"/>
      <c r="V30" s="126"/>
      <c r="W30" s="126"/>
      <c r="X30" s="148"/>
      <c r="Y30" s="363"/>
      <c r="Z30" s="364"/>
      <c r="AA30" s="365"/>
      <c r="AB30" s="9"/>
      <c r="AC30" s="9"/>
      <c r="AD30" s="9"/>
      <c r="AE30" s="9"/>
      <c r="AF30" s="9"/>
      <c r="AG30" s="9"/>
      <c r="AH30" s="9"/>
      <c r="AI30" s="9"/>
    </row>
    <row r="31" spans="1:36" ht="77.25" customHeight="1" x14ac:dyDescent="0.25">
      <c r="A31" s="160">
        <v>14</v>
      </c>
      <c r="B31" s="210" t="s">
        <v>147</v>
      </c>
      <c r="C31" s="211"/>
      <c r="D31" s="210" t="s">
        <v>88</v>
      </c>
      <c r="E31" s="231"/>
      <c r="F31" s="211"/>
      <c r="G31" s="263" t="s">
        <v>72</v>
      </c>
      <c r="H31" s="264"/>
      <c r="I31" s="264"/>
      <c r="J31" s="265"/>
      <c r="K31" s="19"/>
      <c r="L31" s="19"/>
      <c r="M31" s="28" t="s">
        <v>30</v>
      </c>
      <c r="N31" s="43"/>
      <c r="O31" s="34">
        <v>57320995</v>
      </c>
      <c r="P31" s="322">
        <v>49765800</v>
      </c>
      <c r="Q31" s="322"/>
      <c r="R31" s="92">
        <f t="shared" ref="R31:R32" si="3">SUM(P31/O31)*100</f>
        <v>86.819497812276296</v>
      </c>
      <c r="S31" s="261" t="s">
        <v>214</v>
      </c>
      <c r="T31" s="262"/>
      <c r="U31" s="37" t="s">
        <v>215</v>
      </c>
      <c r="V31" s="39">
        <v>1</v>
      </c>
      <c r="W31" s="39">
        <v>1</v>
      </c>
      <c r="X31" s="144"/>
      <c r="Y31" s="316"/>
      <c r="Z31" s="317"/>
      <c r="AA31" s="318"/>
      <c r="AB31" s="5"/>
      <c r="AC31" s="5"/>
      <c r="AD31" s="5"/>
      <c r="AE31" s="5"/>
      <c r="AF31" s="5"/>
      <c r="AG31" s="5"/>
      <c r="AH31" s="5"/>
      <c r="AI31" s="5"/>
      <c r="AJ31" s="7"/>
    </row>
    <row r="32" spans="1:36" ht="57.75" customHeight="1" x14ac:dyDescent="0.25">
      <c r="A32" s="160">
        <v>15</v>
      </c>
      <c r="B32" s="210" t="s">
        <v>89</v>
      </c>
      <c r="C32" s="211"/>
      <c r="D32" s="210" t="s">
        <v>151</v>
      </c>
      <c r="E32" s="231"/>
      <c r="F32" s="211"/>
      <c r="G32" s="263" t="s">
        <v>72</v>
      </c>
      <c r="H32" s="264"/>
      <c r="I32" s="264"/>
      <c r="J32" s="265"/>
      <c r="K32" s="19"/>
      <c r="L32" s="19"/>
      <c r="M32" s="28" t="s">
        <v>31</v>
      </c>
      <c r="N32" s="28"/>
      <c r="O32" s="34">
        <v>151952769</v>
      </c>
      <c r="P32" s="322">
        <v>138786020</v>
      </c>
      <c r="Q32" s="322"/>
      <c r="R32" s="92">
        <f t="shared" si="3"/>
        <v>91.33497264534877</v>
      </c>
      <c r="S32" s="261" t="s">
        <v>216</v>
      </c>
      <c r="T32" s="262"/>
      <c r="U32" s="113">
        <v>0.9</v>
      </c>
      <c r="V32" s="39">
        <v>1</v>
      </c>
      <c r="W32" s="39">
        <v>1</v>
      </c>
      <c r="X32" s="144"/>
      <c r="Y32" s="273"/>
      <c r="Z32" s="274"/>
      <c r="AA32" s="275"/>
      <c r="AB32" s="3"/>
      <c r="AC32" s="3"/>
      <c r="AD32" s="3"/>
      <c r="AE32" s="3"/>
      <c r="AF32" s="3"/>
      <c r="AG32" s="3"/>
      <c r="AH32" s="3"/>
      <c r="AI32" s="3"/>
      <c r="AJ32" s="7"/>
    </row>
    <row r="33" spans="1:36" ht="28.5" customHeight="1" x14ac:dyDescent="0.25">
      <c r="A33" s="160"/>
      <c r="B33" s="224"/>
      <c r="C33" s="225"/>
      <c r="D33" s="224"/>
      <c r="E33" s="226"/>
      <c r="F33" s="225"/>
      <c r="G33" s="263"/>
      <c r="H33" s="264"/>
      <c r="I33" s="264"/>
      <c r="J33" s="265"/>
      <c r="K33" s="19"/>
      <c r="L33" s="19"/>
      <c r="M33" s="352"/>
      <c r="N33" s="353"/>
      <c r="O33" s="74"/>
      <c r="P33" s="354"/>
      <c r="Q33" s="354"/>
      <c r="R33" s="96"/>
      <c r="S33" s="355"/>
      <c r="T33" s="228"/>
      <c r="U33" s="38"/>
      <c r="V33" s="127"/>
      <c r="W33" s="127"/>
      <c r="X33" s="27"/>
      <c r="Y33" s="273"/>
      <c r="Z33" s="274"/>
      <c r="AA33" s="275"/>
      <c r="AB33" s="3"/>
      <c r="AC33" s="3"/>
      <c r="AD33" s="3"/>
      <c r="AE33" s="3"/>
      <c r="AF33" s="3"/>
      <c r="AG33" s="3"/>
      <c r="AH33" s="3"/>
      <c r="AI33" s="3"/>
      <c r="AJ33" s="7"/>
    </row>
    <row r="34" spans="1:36" s="10" customFormat="1" x14ac:dyDescent="0.25">
      <c r="A34" s="162"/>
      <c r="B34" s="345"/>
      <c r="C34" s="345"/>
      <c r="D34" s="345"/>
      <c r="E34" s="345"/>
      <c r="F34" s="345"/>
      <c r="G34" s="346"/>
      <c r="H34" s="346"/>
      <c r="I34" s="346"/>
      <c r="J34" s="346"/>
      <c r="K34" s="20"/>
      <c r="L34" s="20"/>
      <c r="M34" s="52" t="s">
        <v>63</v>
      </c>
      <c r="N34" s="56"/>
      <c r="O34" s="78">
        <f>SUM(O36)</f>
        <v>28124741</v>
      </c>
      <c r="P34" s="255">
        <f>SUM(P36)</f>
        <v>13424600</v>
      </c>
      <c r="Q34" s="306"/>
      <c r="R34" s="132">
        <f>SUM(P34/O34)*100</f>
        <v>47.732350673024868</v>
      </c>
      <c r="S34" s="347"/>
      <c r="T34" s="348"/>
      <c r="U34" s="111"/>
      <c r="V34" s="140">
        <v>1</v>
      </c>
      <c r="W34" s="140">
        <v>1</v>
      </c>
      <c r="X34" s="147"/>
      <c r="Y34" s="349"/>
      <c r="Z34" s="350"/>
      <c r="AA34" s="351"/>
      <c r="AB34" s="9"/>
      <c r="AC34" s="9"/>
      <c r="AD34" s="9"/>
      <c r="AE34" s="9"/>
      <c r="AF34" s="9"/>
      <c r="AG34" s="9"/>
      <c r="AH34" s="9"/>
      <c r="AI34" s="9"/>
    </row>
    <row r="35" spans="1:36" s="12" customFormat="1" ht="77.25" customHeight="1" x14ac:dyDescent="0.25">
      <c r="A35" s="163" t="s">
        <v>254</v>
      </c>
      <c r="B35" s="336"/>
      <c r="C35" s="336"/>
      <c r="D35" s="336"/>
      <c r="E35" s="336"/>
      <c r="F35" s="336"/>
      <c r="G35" s="337"/>
      <c r="H35" s="337"/>
      <c r="I35" s="337"/>
      <c r="J35" s="337"/>
      <c r="K35" s="22"/>
      <c r="L35" s="22"/>
      <c r="M35" s="54" t="s">
        <v>64</v>
      </c>
      <c r="N35" s="57"/>
      <c r="O35" s="79"/>
      <c r="P35" s="338"/>
      <c r="Q35" s="339"/>
      <c r="R35" s="97"/>
      <c r="S35" s="340"/>
      <c r="T35" s="341"/>
      <c r="U35" s="114"/>
      <c r="V35" s="128"/>
      <c r="W35" s="128"/>
      <c r="X35" s="149"/>
      <c r="Y35" s="342"/>
      <c r="Z35" s="343"/>
      <c r="AA35" s="344"/>
      <c r="AB35" s="11"/>
      <c r="AC35" s="11"/>
      <c r="AD35" s="11"/>
      <c r="AE35" s="11"/>
      <c r="AF35" s="11"/>
      <c r="AG35" s="11"/>
      <c r="AH35" s="11"/>
      <c r="AI35" s="11"/>
    </row>
    <row r="36" spans="1:36" ht="129" customHeight="1" x14ac:dyDescent="0.25">
      <c r="A36" s="160">
        <v>16</v>
      </c>
      <c r="B36" s="210" t="s">
        <v>145</v>
      </c>
      <c r="C36" s="211"/>
      <c r="D36" s="210" t="s">
        <v>116</v>
      </c>
      <c r="E36" s="231"/>
      <c r="F36" s="211"/>
      <c r="G36" s="263" t="s">
        <v>72</v>
      </c>
      <c r="H36" s="264"/>
      <c r="I36" s="264"/>
      <c r="J36" s="265"/>
      <c r="K36" s="19"/>
      <c r="L36" s="19"/>
      <c r="M36" s="227" t="s">
        <v>32</v>
      </c>
      <c r="N36" s="225"/>
      <c r="O36" s="74">
        <v>28124741</v>
      </c>
      <c r="P36" s="321">
        <v>13424600</v>
      </c>
      <c r="Q36" s="335"/>
      <c r="R36" s="89">
        <f t="shared" ref="R36" si="4">SUM(P36/O36)*100</f>
        <v>47.732350673024868</v>
      </c>
      <c r="S36" s="261" t="s">
        <v>235</v>
      </c>
      <c r="T36" s="262"/>
      <c r="U36" s="38" t="s">
        <v>217</v>
      </c>
      <c r="V36" s="39">
        <v>1</v>
      </c>
      <c r="W36" s="39">
        <v>1</v>
      </c>
      <c r="X36" s="152" t="s">
        <v>80</v>
      </c>
      <c r="Y36" s="261"/>
      <c r="Z36" s="296"/>
      <c r="AA36" s="332"/>
      <c r="AB36" s="3"/>
      <c r="AC36" s="3"/>
      <c r="AD36" s="3"/>
      <c r="AE36" s="3"/>
      <c r="AF36" s="3"/>
      <c r="AG36" s="3"/>
      <c r="AH36" s="3"/>
      <c r="AI36" s="3"/>
      <c r="AJ36" s="7"/>
    </row>
    <row r="37" spans="1:36" x14ac:dyDescent="0.25">
      <c r="A37" s="160"/>
      <c r="B37" s="224"/>
      <c r="C37" s="225"/>
      <c r="D37" s="224"/>
      <c r="E37" s="226"/>
      <c r="F37" s="225"/>
      <c r="G37" s="263"/>
      <c r="H37" s="264"/>
      <c r="I37" s="264"/>
      <c r="J37" s="265"/>
      <c r="K37" s="19"/>
      <c r="L37" s="19"/>
      <c r="M37" s="227"/>
      <c r="N37" s="228"/>
      <c r="O37" s="75"/>
      <c r="P37" s="312"/>
      <c r="Q37" s="313"/>
      <c r="R37" s="95"/>
      <c r="S37" s="333"/>
      <c r="T37" s="334"/>
      <c r="U37" s="110"/>
      <c r="V37" s="125"/>
      <c r="W37" s="125"/>
      <c r="X37" s="146"/>
      <c r="Y37" s="316"/>
      <c r="Z37" s="317"/>
      <c r="AA37" s="318"/>
      <c r="AB37" s="5"/>
      <c r="AC37" s="5"/>
      <c r="AD37" s="5"/>
      <c r="AE37" s="5"/>
      <c r="AF37" s="5"/>
      <c r="AG37" s="5"/>
      <c r="AH37" s="5"/>
      <c r="AI37" s="5"/>
      <c r="AJ37" s="7"/>
    </row>
    <row r="38" spans="1:36" s="12" customFormat="1" ht="77.25" customHeight="1" x14ac:dyDescent="0.25">
      <c r="A38" s="164" t="s">
        <v>255</v>
      </c>
      <c r="B38" s="323"/>
      <c r="C38" s="324"/>
      <c r="D38" s="323"/>
      <c r="E38" s="325"/>
      <c r="F38" s="324"/>
      <c r="G38" s="326"/>
      <c r="H38" s="327"/>
      <c r="I38" s="327"/>
      <c r="J38" s="328"/>
      <c r="K38" s="22"/>
      <c r="L38" s="22"/>
      <c r="M38" s="49" t="s">
        <v>33</v>
      </c>
      <c r="N38" s="58"/>
      <c r="O38" s="73">
        <f>SUM(O39)</f>
        <v>70412284</v>
      </c>
      <c r="P38" s="238">
        <f>SUM(P39)</f>
        <v>62490800</v>
      </c>
      <c r="Q38" s="266"/>
      <c r="R38" s="132">
        <f>SUM(P38/O38)*100</f>
        <v>88.749855067902644</v>
      </c>
      <c r="S38" s="307"/>
      <c r="T38" s="308"/>
      <c r="U38" s="115"/>
      <c r="V38" s="136">
        <v>1</v>
      </c>
      <c r="W38" s="136">
        <v>1</v>
      </c>
      <c r="X38" s="143"/>
      <c r="Y38" s="329"/>
      <c r="Z38" s="330"/>
      <c r="AA38" s="331"/>
      <c r="AB38" s="11"/>
      <c r="AC38" s="11"/>
      <c r="AD38" s="11"/>
      <c r="AE38" s="11"/>
      <c r="AF38" s="11"/>
      <c r="AG38" s="11"/>
      <c r="AH38" s="11"/>
      <c r="AI38" s="11"/>
    </row>
    <row r="39" spans="1:36" ht="66" customHeight="1" x14ac:dyDescent="0.25">
      <c r="A39" s="160">
        <v>17</v>
      </c>
      <c r="B39" s="319" t="s">
        <v>144</v>
      </c>
      <c r="C39" s="320"/>
      <c r="D39" s="210" t="s">
        <v>117</v>
      </c>
      <c r="E39" s="231"/>
      <c r="F39" s="211"/>
      <c r="G39" s="263" t="s">
        <v>141</v>
      </c>
      <c r="H39" s="264"/>
      <c r="I39" s="264"/>
      <c r="J39" s="265"/>
      <c r="K39" s="19"/>
      <c r="L39" s="19"/>
      <c r="M39" s="261" t="s">
        <v>34</v>
      </c>
      <c r="N39" s="211"/>
      <c r="O39" s="74">
        <v>70412284</v>
      </c>
      <c r="P39" s="321">
        <v>62490800</v>
      </c>
      <c r="Q39" s="322"/>
      <c r="R39" s="92">
        <f t="shared" ref="R39" si="5">SUM(P39/O39)*100</f>
        <v>88.749855067902644</v>
      </c>
      <c r="S39" s="261" t="s">
        <v>219</v>
      </c>
      <c r="T39" s="262"/>
      <c r="U39" s="38" t="s">
        <v>218</v>
      </c>
      <c r="V39" s="39">
        <v>1</v>
      </c>
      <c r="W39" s="39">
        <v>1</v>
      </c>
      <c r="X39" s="144"/>
      <c r="Y39" s="273"/>
      <c r="Z39" s="274"/>
      <c r="AA39" s="275"/>
      <c r="AB39" s="3"/>
      <c r="AC39" s="3"/>
      <c r="AD39" s="3"/>
      <c r="AE39" s="3"/>
      <c r="AF39" s="3"/>
      <c r="AG39" s="3"/>
      <c r="AH39" s="3"/>
      <c r="AI39" s="3"/>
      <c r="AJ39" s="7"/>
    </row>
    <row r="40" spans="1:36" x14ac:dyDescent="0.25">
      <c r="A40" s="160"/>
      <c r="B40" s="224"/>
      <c r="C40" s="225"/>
      <c r="D40" s="224"/>
      <c r="E40" s="226"/>
      <c r="F40" s="225"/>
      <c r="G40" s="263"/>
      <c r="H40" s="264"/>
      <c r="I40" s="264"/>
      <c r="J40" s="265"/>
      <c r="K40" s="19"/>
      <c r="L40" s="19"/>
      <c r="M40" s="227"/>
      <c r="N40" s="228"/>
      <c r="O40" s="75"/>
      <c r="P40" s="312"/>
      <c r="Q40" s="313"/>
      <c r="R40" s="95"/>
      <c r="S40" s="314"/>
      <c r="T40" s="315"/>
      <c r="U40" s="110"/>
      <c r="V40" s="125"/>
      <c r="W40" s="125"/>
      <c r="X40" s="146"/>
      <c r="Y40" s="316"/>
      <c r="Z40" s="317"/>
      <c r="AA40" s="318"/>
      <c r="AB40" s="5"/>
      <c r="AC40" s="5"/>
      <c r="AD40" s="5"/>
      <c r="AE40" s="5"/>
      <c r="AF40" s="5"/>
      <c r="AG40" s="5"/>
      <c r="AH40" s="5"/>
      <c r="AI40" s="5"/>
      <c r="AJ40" s="7"/>
    </row>
    <row r="41" spans="1:36" s="12" customFormat="1" ht="81" customHeight="1" thickBot="1" x14ac:dyDescent="0.3">
      <c r="A41" s="165" t="s">
        <v>256</v>
      </c>
      <c r="B41" s="300"/>
      <c r="C41" s="301"/>
      <c r="D41" s="300"/>
      <c r="E41" s="302"/>
      <c r="F41" s="301"/>
      <c r="G41" s="303"/>
      <c r="H41" s="304"/>
      <c r="I41" s="304"/>
      <c r="J41" s="305"/>
      <c r="K41" s="40"/>
      <c r="L41" s="40"/>
      <c r="M41" s="49" t="s">
        <v>35</v>
      </c>
      <c r="N41" s="58"/>
      <c r="O41" s="78">
        <f>SUM(O42:O49)</f>
        <v>362505025</v>
      </c>
      <c r="P41" s="255">
        <f>SUM(P42:Q49)</f>
        <v>350324212</v>
      </c>
      <c r="Q41" s="306"/>
      <c r="R41" s="132">
        <f>SUM(P41/O41)*100</f>
        <v>96.639822303152897</v>
      </c>
      <c r="S41" s="307"/>
      <c r="T41" s="308"/>
      <c r="U41" s="116"/>
      <c r="V41" s="136">
        <v>1</v>
      </c>
      <c r="W41" s="136">
        <v>1</v>
      </c>
      <c r="X41" s="143"/>
      <c r="Y41" s="309"/>
      <c r="Z41" s="310"/>
      <c r="AA41" s="311"/>
      <c r="AB41" s="11"/>
      <c r="AC41" s="11"/>
      <c r="AD41" s="11"/>
      <c r="AE41" s="11"/>
      <c r="AF41" s="11"/>
      <c r="AG41" s="11"/>
      <c r="AH41" s="11"/>
      <c r="AI41" s="11"/>
    </row>
    <row r="42" spans="1:36" ht="54.75" customHeight="1" x14ac:dyDescent="0.25">
      <c r="A42" s="160">
        <v>18</v>
      </c>
      <c r="B42" s="210" t="s">
        <v>120</v>
      </c>
      <c r="C42" s="211"/>
      <c r="D42" s="210" t="s">
        <v>90</v>
      </c>
      <c r="E42" s="231"/>
      <c r="F42" s="211"/>
      <c r="G42" s="210" t="s">
        <v>119</v>
      </c>
      <c r="H42" s="231"/>
      <c r="I42" s="231"/>
      <c r="J42" s="211"/>
      <c r="K42" s="41"/>
      <c r="L42" s="41"/>
      <c r="M42" s="296" t="s">
        <v>234</v>
      </c>
      <c r="N42" s="262"/>
      <c r="O42" s="34">
        <v>33687760</v>
      </c>
      <c r="P42" s="271">
        <v>33430000</v>
      </c>
      <c r="Q42" s="297"/>
      <c r="R42" s="92">
        <f t="shared" ref="R42:R49" si="6">SUM(P42/O42)*100</f>
        <v>99.234855627088294</v>
      </c>
      <c r="S42" s="298" t="s">
        <v>154</v>
      </c>
      <c r="T42" s="299"/>
      <c r="U42" s="36" t="s">
        <v>155</v>
      </c>
      <c r="V42" s="39">
        <v>1</v>
      </c>
      <c r="W42" s="39">
        <v>1</v>
      </c>
      <c r="X42" s="144"/>
      <c r="Y42" s="221"/>
      <c r="Z42" s="222"/>
      <c r="AA42" s="223"/>
      <c r="AB42" s="3"/>
      <c r="AC42" s="3"/>
      <c r="AD42" s="3"/>
      <c r="AE42" s="3"/>
      <c r="AF42" s="3"/>
      <c r="AG42" s="3"/>
      <c r="AH42" s="3"/>
      <c r="AI42" s="3"/>
      <c r="AJ42" s="7"/>
    </row>
    <row r="43" spans="1:36" ht="45.75" customHeight="1" x14ac:dyDescent="0.25">
      <c r="A43" s="166">
        <v>19</v>
      </c>
      <c r="B43" s="212" t="s">
        <v>121</v>
      </c>
      <c r="C43" s="214"/>
      <c r="D43" s="212" t="s">
        <v>91</v>
      </c>
      <c r="E43" s="213"/>
      <c r="F43" s="214"/>
      <c r="G43" s="212" t="s">
        <v>119</v>
      </c>
      <c r="H43" s="213"/>
      <c r="I43" s="213"/>
      <c r="J43" s="214"/>
      <c r="K43" s="41"/>
      <c r="L43" s="41"/>
      <c r="M43" s="187" t="s">
        <v>36</v>
      </c>
      <c r="N43" s="62"/>
      <c r="O43" s="86">
        <v>43271863</v>
      </c>
      <c r="P43" s="291">
        <v>42340800</v>
      </c>
      <c r="Q43" s="292"/>
      <c r="R43" s="88">
        <f t="shared" si="6"/>
        <v>97.848340849110187</v>
      </c>
      <c r="S43" s="219" t="s">
        <v>156</v>
      </c>
      <c r="T43" s="220"/>
      <c r="U43" s="188" t="s">
        <v>157</v>
      </c>
      <c r="V43" s="189">
        <v>1</v>
      </c>
      <c r="W43" s="189">
        <v>1</v>
      </c>
      <c r="X43" s="190"/>
      <c r="Y43" s="293"/>
      <c r="Z43" s="294"/>
      <c r="AA43" s="295"/>
      <c r="AB43" s="3"/>
      <c r="AC43" s="3"/>
      <c r="AD43" s="3"/>
      <c r="AE43" s="3"/>
      <c r="AF43" s="3"/>
      <c r="AG43" s="3"/>
      <c r="AH43" s="3"/>
      <c r="AI43" s="3"/>
      <c r="AJ43" s="7"/>
    </row>
    <row r="44" spans="1:36" ht="49.5" customHeight="1" thickBot="1" x14ac:dyDescent="0.3">
      <c r="A44" s="167">
        <v>20</v>
      </c>
      <c r="B44" s="195" t="s">
        <v>160</v>
      </c>
      <c r="C44" s="196"/>
      <c r="D44" s="195" t="s">
        <v>92</v>
      </c>
      <c r="E44" s="197"/>
      <c r="F44" s="196"/>
      <c r="G44" s="195" t="s">
        <v>119</v>
      </c>
      <c r="H44" s="197"/>
      <c r="I44" s="197"/>
      <c r="J44" s="196"/>
      <c r="K44" s="168"/>
      <c r="L44" s="168"/>
      <c r="M44" s="169" t="s">
        <v>37</v>
      </c>
      <c r="N44" s="192"/>
      <c r="O44" s="171">
        <v>57158753</v>
      </c>
      <c r="P44" s="286">
        <v>55369200</v>
      </c>
      <c r="Q44" s="287"/>
      <c r="R44" s="172">
        <f t="shared" si="6"/>
        <v>96.869153181140959</v>
      </c>
      <c r="S44" s="202" t="s">
        <v>158</v>
      </c>
      <c r="T44" s="203"/>
      <c r="U44" s="193" t="s">
        <v>159</v>
      </c>
      <c r="V44" s="174">
        <v>1</v>
      </c>
      <c r="W44" s="174">
        <v>1</v>
      </c>
      <c r="X44" s="175"/>
      <c r="Y44" s="288"/>
      <c r="Z44" s="289"/>
      <c r="AA44" s="290"/>
      <c r="AB44" s="6"/>
      <c r="AC44" s="6"/>
      <c r="AD44" s="6"/>
      <c r="AE44" s="6"/>
      <c r="AF44" s="6"/>
      <c r="AG44" s="6"/>
      <c r="AH44" s="6"/>
      <c r="AI44" s="6"/>
      <c r="AJ44" s="7"/>
    </row>
    <row r="45" spans="1:36" ht="54" customHeight="1" x14ac:dyDescent="0.25">
      <c r="A45" s="158">
        <v>21</v>
      </c>
      <c r="B45" s="279" t="s">
        <v>161</v>
      </c>
      <c r="C45" s="280"/>
      <c r="D45" s="279" t="s">
        <v>93</v>
      </c>
      <c r="E45" s="281"/>
      <c r="F45" s="280"/>
      <c r="G45" s="279" t="s">
        <v>119</v>
      </c>
      <c r="H45" s="281"/>
      <c r="I45" s="281"/>
      <c r="J45" s="280"/>
      <c r="K45" s="41"/>
      <c r="L45" s="41"/>
      <c r="M45" s="282" t="s">
        <v>38</v>
      </c>
      <c r="N45" s="280"/>
      <c r="O45" s="177">
        <v>35011220</v>
      </c>
      <c r="P45" s="283">
        <v>34867100</v>
      </c>
      <c r="Q45" s="284"/>
      <c r="R45" s="98">
        <f t="shared" si="6"/>
        <v>99.588360531281111</v>
      </c>
      <c r="S45" s="282" t="s">
        <v>162</v>
      </c>
      <c r="T45" s="285"/>
      <c r="U45" s="191" t="s">
        <v>163</v>
      </c>
      <c r="V45" s="179">
        <v>1</v>
      </c>
      <c r="W45" s="179">
        <v>1</v>
      </c>
      <c r="X45" s="180"/>
      <c r="Y45" s="276"/>
      <c r="Z45" s="277"/>
      <c r="AA45" s="278"/>
      <c r="AB45" s="3"/>
      <c r="AC45" s="3"/>
      <c r="AD45" s="3"/>
      <c r="AE45" s="3"/>
      <c r="AF45" s="3"/>
      <c r="AG45" s="3"/>
      <c r="AH45" s="3"/>
      <c r="AI45" s="3"/>
      <c r="AJ45" s="7"/>
    </row>
    <row r="46" spans="1:36" ht="33.75" customHeight="1" x14ac:dyDescent="0.25">
      <c r="A46" s="160">
        <v>22</v>
      </c>
      <c r="B46" s="210" t="s">
        <v>148</v>
      </c>
      <c r="C46" s="211"/>
      <c r="D46" s="210" t="s">
        <v>94</v>
      </c>
      <c r="E46" s="231"/>
      <c r="F46" s="211"/>
      <c r="G46" s="210" t="s">
        <v>119</v>
      </c>
      <c r="H46" s="231"/>
      <c r="I46" s="231"/>
      <c r="J46" s="211"/>
      <c r="K46" s="41"/>
      <c r="L46" s="41"/>
      <c r="M46" s="25" t="s">
        <v>39</v>
      </c>
      <c r="N46" s="24"/>
      <c r="O46" s="34">
        <v>66132304</v>
      </c>
      <c r="P46" s="271">
        <v>63438775</v>
      </c>
      <c r="Q46" s="272"/>
      <c r="R46" s="92">
        <f t="shared" si="6"/>
        <v>95.927060094564382</v>
      </c>
      <c r="S46" s="261" t="s">
        <v>223</v>
      </c>
      <c r="T46" s="262"/>
      <c r="U46" s="38" t="s">
        <v>224</v>
      </c>
      <c r="V46" s="39">
        <v>1</v>
      </c>
      <c r="W46" s="39">
        <v>1</v>
      </c>
      <c r="X46" s="144"/>
      <c r="Y46" s="273"/>
      <c r="Z46" s="274"/>
      <c r="AA46" s="275"/>
      <c r="AB46" s="3"/>
      <c r="AC46" s="3"/>
      <c r="AD46" s="3"/>
      <c r="AE46" s="3"/>
      <c r="AF46" s="3"/>
      <c r="AG46" s="3"/>
      <c r="AH46" s="3"/>
      <c r="AI46" s="3"/>
      <c r="AJ46" s="7"/>
    </row>
    <row r="47" spans="1:36" ht="57" customHeight="1" x14ac:dyDescent="0.25">
      <c r="A47" s="160">
        <v>23</v>
      </c>
      <c r="B47" s="210" t="s">
        <v>164</v>
      </c>
      <c r="C47" s="211"/>
      <c r="D47" s="210" t="s">
        <v>95</v>
      </c>
      <c r="E47" s="231"/>
      <c r="F47" s="211"/>
      <c r="G47" s="210" t="s">
        <v>119</v>
      </c>
      <c r="H47" s="231"/>
      <c r="I47" s="231"/>
      <c r="J47" s="211"/>
      <c r="K47" s="41"/>
      <c r="L47" s="41"/>
      <c r="M47" s="25" t="s">
        <v>40</v>
      </c>
      <c r="N47" s="24"/>
      <c r="O47" s="34">
        <v>80201038</v>
      </c>
      <c r="P47" s="271">
        <v>78768987</v>
      </c>
      <c r="Q47" s="272"/>
      <c r="R47" s="92">
        <f t="shared" si="6"/>
        <v>98.214423359458266</v>
      </c>
      <c r="S47" s="261" t="s">
        <v>162</v>
      </c>
      <c r="T47" s="262"/>
      <c r="U47" s="38" t="s">
        <v>163</v>
      </c>
      <c r="V47" s="39">
        <v>1</v>
      </c>
      <c r="W47" s="39">
        <v>1</v>
      </c>
      <c r="X47" s="144"/>
      <c r="Y47" s="273"/>
      <c r="Z47" s="274"/>
      <c r="AA47" s="275"/>
      <c r="AB47" s="3"/>
      <c r="AC47" s="3"/>
      <c r="AD47" s="3"/>
      <c r="AE47" s="3"/>
      <c r="AF47" s="3"/>
      <c r="AG47" s="3"/>
      <c r="AH47" s="3"/>
      <c r="AI47" s="3"/>
      <c r="AJ47" s="7"/>
    </row>
    <row r="48" spans="1:36" ht="55.5" customHeight="1" x14ac:dyDescent="0.25">
      <c r="A48" s="160">
        <v>24</v>
      </c>
      <c r="B48" s="210" t="s">
        <v>149</v>
      </c>
      <c r="C48" s="211"/>
      <c r="D48" s="210" t="s">
        <v>96</v>
      </c>
      <c r="E48" s="231"/>
      <c r="F48" s="211"/>
      <c r="G48" s="210" t="s">
        <v>119</v>
      </c>
      <c r="H48" s="231"/>
      <c r="I48" s="231"/>
      <c r="J48" s="211"/>
      <c r="K48" s="41"/>
      <c r="L48" s="41"/>
      <c r="M48" s="25" t="s">
        <v>41</v>
      </c>
      <c r="N48" s="24"/>
      <c r="O48" s="34">
        <v>19811138</v>
      </c>
      <c r="P48" s="271">
        <v>16044000</v>
      </c>
      <c r="Q48" s="272"/>
      <c r="R48" s="92">
        <f t="shared" si="6"/>
        <v>80.984747065009586</v>
      </c>
      <c r="S48" s="261" t="s">
        <v>162</v>
      </c>
      <c r="T48" s="262"/>
      <c r="U48" s="37" t="s">
        <v>220</v>
      </c>
      <c r="V48" s="39">
        <v>1</v>
      </c>
      <c r="W48" s="39">
        <v>1</v>
      </c>
      <c r="X48" s="144"/>
      <c r="Y48" s="273"/>
      <c r="Z48" s="274"/>
      <c r="AA48" s="275"/>
      <c r="AB48" s="3"/>
      <c r="AC48" s="3"/>
      <c r="AD48" s="3"/>
      <c r="AE48" s="3"/>
      <c r="AF48" s="3"/>
      <c r="AG48" s="3"/>
      <c r="AH48" s="3"/>
      <c r="AI48" s="3"/>
      <c r="AJ48" s="7"/>
    </row>
    <row r="49" spans="1:36" ht="50.25" customHeight="1" x14ac:dyDescent="0.25">
      <c r="A49" s="160">
        <v>25</v>
      </c>
      <c r="B49" s="210" t="s">
        <v>150</v>
      </c>
      <c r="C49" s="211"/>
      <c r="D49" s="210" t="s">
        <v>97</v>
      </c>
      <c r="E49" s="231"/>
      <c r="F49" s="211"/>
      <c r="G49" s="210" t="s">
        <v>119</v>
      </c>
      <c r="H49" s="231"/>
      <c r="I49" s="231"/>
      <c r="J49" s="211"/>
      <c r="K49" s="41"/>
      <c r="L49" s="41"/>
      <c r="M49" s="25" t="s">
        <v>42</v>
      </c>
      <c r="N49" s="24"/>
      <c r="O49" s="34">
        <v>27230949</v>
      </c>
      <c r="P49" s="271">
        <v>26065350</v>
      </c>
      <c r="Q49" s="272"/>
      <c r="R49" s="92">
        <f t="shared" si="6"/>
        <v>95.71957995294251</v>
      </c>
      <c r="S49" s="261" t="s">
        <v>221</v>
      </c>
      <c r="T49" s="262"/>
      <c r="U49" s="37" t="s">
        <v>222</v>
      </c>
      <c r="V49" s="39">
        <v>1</v>
      </c>
      <c r="W49" s="39">
        <v>1</v>
      </c>
      <c r="X49" s="144"/>
      <c r="Y49" s="273"/>
      <c r="Z49" s="274"/>
      <c r="AA49" s="275"/>
      <c r="AB49" s="3"/>
      <c r="AC49" s="3"/>
      <c r="AD49" s="3"/>
      <c r="AE49" s="3"/>
      <c r="AF49" s="3"/>
      <c r="AG49" s="3"/>
      <c r="AH49" s="3"/>
      <c r="AI49" s="3"/>
      <c r="AJ49" s="7"/>
    </row>
    <row r="50" spans="1:36" x14ac:dyDescent="0.25">
      <c r="A50" s="160"/>
      <c r="B50" s="224" t="s">
        <v>17</v>
      </c>
      <c r="C50" s="225"/>
      <c r="D50" s="224"/>
      <c r="E50" s="226"/>
      <c r="F50" s="225"/>
      <c r="G50" s="224"/>
      <c r="H50" s="226"/>
      <c r="I50" s="226"/>
      <c r="J50" s="225"/>
      <c r="K50" s="41"/>
      <c r="L50" s="41"/>
      <c r="M50" s="260"/>
      <c r="N50" s="245"/>
      <c r="O50" s="80"/>
      <c r="P50" s="269"/>
      <c r="Q50" s="270"/>
      <c r="R50" s="99"/>
      <c r="S50" s="244"/>
      <c r="T50" s="245"/>
      <c r="U50" s="63"/>
      <c r="V50" s="129"/>
      <c r="W50" s="129"/>
      <c r="X50" s="150"/>
      <c r="Y50" s="221"/>
      <c r="Z50" s="222"/>
      <c r="AA50" s="223"/>
      <c r="AB50" s="3"/>
      <c r="AC50" s="3"/>
      <c r="AD50" s="3"/>
      <c r="AE50" s="3"/>
      <c r="AF50" s="3"/>
      <c r="AG50" s="3"/>
      <c r="AH50" s="3"/>
      <c r="AI50" s="3"/>
      <c r="AJ50" s="7"/>
    </row>
    <row r="51" spans="1:36" s="10" customFormat="1" ht="75" customHeight="1" x14ac:dyDescent="0.25">
      <c r="A51" s="161">
        <v>8</v>
      </c>
      <c r="B51" s="235"/>
      <c r="C51" s="236"/>
      <c r="D51" s="235"/>
      <c r="E51" s="237"/>
      <c r="F51" s="236"/>
      <c r="G51" s="235"/>
      <c r="H51" s="237"/>
      <c r="I51" s="237"/>
      <c r="J51" s="236"/>
      <c r="K51" s="42"/>
      <c r="L51" s="42"/>
      <c r="M51" s="49" t="s">
        <v>43</v>
      </c>
      <c r="N51" s="51"/>
      <c r="O51" s="78">
        <f>SUM(O52:O58)</f>
        <v>2034161224</v>
      </c>
      <c r="P51" s="266">
        <f>SUM(P52:Q58)</f>
        <v>1836647816</v>
      </c>
      <c r="Q51" s="266"/>
      <c r="R51" s="132">
        <f>SUM(P51/O51)*100</f>
        <v>90.290179280302709</v>
      </c>
      <c r="S51" s="267"/>
      <c r="T51" s="268"/>
      <c r="U51" s="117"/>
      <c r="V51" s="136">
        <v>1</v>
      </c>
      <c r="W51" s="136">
        <v>1</v>
      </c>
      <c r="X51" s="143"/>
      <c r="Y51" s="240"/>
      <c r="Z51" s="241"/>
      <c r="AA51" s="242"/>
      <c r="AB51" s="9"/>
      <c r="AC51" s="9"/>
      <c r="AD51" s="13"/>
      <c r="AE51" s="13"/>
      <c r="AF51" s="13"/>
      <c r="AG51" s="13"/>
      <c r="AH51" s="13"/>
      <c r="AI51" s="13"/>
    </row>
    <row r="52" spans="1:36" ht="62.25" customHeight="1" x14ac:dyDescent="0.25">
      <c r="A52" s="160">
        <v>26</v>
      </c>
      <c r="B52" s="210" t="s">
        <v>122</v>
      </c>
      <c r="C52" s="211"/>
      <c r="D52" s="210" t="s">
        <v>98</v>
      </c>
      <c r="E52" s="231"/>
      <c r="F52" s="211"/>
      <c r="G52" s="224" t="s">
        <v>142</v>
      </c>
      <c r="H52" s="226"/>
      <c r="I52" s="226"/>
      <c r="J52" s="225"/>
      <c r="K52" s="41"/>
      <c r="L52" s="41"/>
      <c r="M52" s="25" t="s">
        <v>44</v>
      </c>
      <c r="N52" s="26"/>
      <c r="O52" s="34">
        <v>450000000</v>
      </c>
      <c r="P52" s="232">
        <v>415900512</v>
      </c>
      <c r="Q52" s="232"/>
      <c r="R52" s="92">
        <f t="shared" ref="R52:R58" si="7">SUM(P52/O52)*100</f>
        <v>92.422336000000001</v>
      </c>
      <c r="S52" s="233" t="s">
        <v>165</v>
      </c>
      <c r="T52" s="234"/>
      <c r="U52" s="63" t="s">
        <v>166</v>
      </c>
      <c r="V52" s="39">
        <v>1</v>
      </c>
      <c r="W52" s="39">
        <v>1</v>
      </c>
      <c r="X52" s="144"/>
      <c r="Y52" s="221"/>
      <c r="Z52" s="222"/>
      <c r="AA52" s="223"/>
      <c r="AB52" s="3"/>
      <c r="AC52" s="3"/>
      <c r="AD52" s="5"/>
      <c r="AE52" s="5"/>
      <c r="AF52" s="5"/>
      <c r="AG52" s="5"/>
      <c r="AH52" s="5"/>
      <c r="AI52" s="5"/>
      <c r="AJ52" s="7"/>
    </row>
    <row r="53" spans="1:36" ht="48.75" customHeight="1" x14ac:dyDescent="0.25">
      <c r="A53" s="160">
        <v>27</v>
      </c>
      <c r="B53" s="210" t="s">
        <v>123</v>
      </c>
      <c r="C53" s="211"/>
      <c r="D53" s="210" t="s">
        <v>99</v>
      </c>
      <c r="E53" s="231"/>
      <c r="F53" s="211"/>
      <c r="G53" s="224" t="s">
        <v>142</v>
      </c>
      <c r="H53" s="226"/>
      <c r="I53" s="226"/>
      <c r="J53" s="225"/>
      <c r="K53" s="41"/>
      <c r="L53" s="41"/>
      <c r="M53" s="25" t="s">
        <v>45</v>
      </c>
      <c r="N53" s="26"/>
      <c r="O53" s="34">
        <v>200000000</v>
      </c>
      <c r="P53" s="232">
        <v>176353684</v>
      </c>
      <c r="Q53" s="232"/>
      <c r="R53" s="92">
        <f t="shared" si="7"/>
        <v>88.176841999999994</v>
      </c>
      <c r="S53" s="233" t="s">
        <v>167</v>
      </c>
      <c r="T53" s="234"/>
      <c r="U53" s="63" t="s">
        <v>168</v>
      </c>
      <c r="V53" s="39">
        <v>1</v>
      </c>
      <c r="W53" s="39">
        <v>1</v>
      </c>
      <c r="X53" s="144"/>
      <c r="Y53" s="221"/>
      <c r="Z53" s="222"/>
      <c r="AA53" s="223"/>
      <c r="AB53" s="3"/>
      <c r="AC53" s="3"/>
      <c r="AD53" s="3"/>
      <c r="AE53" s="3"/>
      <c r="AF53" s="3"/>
      <c r="AG53" s="3"/>
      <c r="AH53" s="3"/>
      <c r="AI53" s="3"/>
      <c r="AJ53" s="7"/>
    </row>
    <row r="54" spans="1:36" ht="64.5" customHeight="1" x14ac:dyDescent="0.25">
      <c r="A54" s="160">
        <v>28</v>
      </c>
      <c r="B54" s="210" t="s">
        <v>124</v>
      </c>
      <c r="C54" s="211"/>
      <c r="D54" s="224" t="s">
        <v>100</v>
      </c>
      <c r="E54" s="226"/>
      <c r="F54" s="225"/>
      <c r="G54" s="224" t="s">
        <v>142</v>
      </c>
      <c r="H54" s="226"/>
      <c r="I54" s="226"/>
      <c r="J54" s="225"/>
      <c r="K54" s="41"/>
      <c r="L54" s="41"/>
      <c r="M54" s="25" t="s">
        <v>46</v>
      </c>
      <c r="N54" s="26"/>
      <c r="O54" s="34">
        <v>389631800</v>
      </c>
      <c r="P54" s="232">
        <v>341859434</v>
      </c>
      <c r="Q54" s="232"/>
      <c r="R54" s="92">
        <f t="shared" si="7"/>
        <v>87.739099837333598</v>
      </c>
      <c r="S54" s="233" t="s">
        <v>169</v>
      </c>
      <c r="T54" s="234"/>
      <c r="U54" s="63" t="s">
        <v>170</v>
      </c>
      <c r="V54" s="39">
        <v>1</v>
      </c>
      <c r="W54" s="39">
        <v>1</v>
      </c>
      <c r="X54" s="144"/>
      <c r="Y54" s="221"/>
      <c r="Z54" s="222"/>
      <c r="AA54" s="223"/>
      <c r="AB54" s="3"/>
      <c r="AC54" s="3"/>
      <c r="AD54" s="3"/>
      <c r="AE54" s="3"/>
      <c r="AF54" s="3"/>
      <c r="AG54" s="3"/>
      <c r="AH54" s="3"/>
      <c r="AI54" s="3"/>
      <c r="AJ54" s="7"/>
    </row>
    <row r="55" spans="1:36" ht="73.5" customHeight="1" x14ac:dyDescent="0.25">
      <c r="A55" s="160">
        <v>29</v>
      </c>
      <c r="B55" s="210" t="s">
        <v>125</v>
      </c>
      <c r="C55" s="211"/>
      <c r="D55" s="224" t="s">
        <v>94</v>
      </c>
      <c r="E55" s="226"/>
      <c r="F55" s="225"/>
      <c r="G55" s="224" t="s">
        <v>142</v>
      </c>
      <c r="H55" s="226"/>
      <c r="I55" s="226"/>
      <c r="J55" s="225"/>
      <c r="K55" s="41"/>
      <c r="L55" s="41"/>
      <c r="M55" s="25" t="s">
        <v>47</v>
      </c>
      <c r="N55" s="26"/>
      <c r="O55" s="34">
        <v>275370400</v>
      </c>
      <c r="P55" s="232">
        <v>233963765</v>
      </c>
      <c r="Q55" s="232"/>
      <c r="R55" s="92">
        <f t="shared" si="7"/>
        <v>84.963294892987776</v>
      </c>
      <c r="S55" s="233" t="s">
        <v>171</v>
      </c>
      <c r="T55" s="234"/>
      <c r="U55" s="36" t="s">
        <v>172</v>
      </c>
      <c r="V55" s="39">
        <v>1</v>
      </c>
      <c r="W55" s="39">
        <v>1</v>
      </c>
      <c r="X55" s="144"/>
      <c r="Y55" s="221"/>
      <c r="Z55" s="222"/>
      <c r="AA55" s="223"/>
      <c r="AB55" s="3"/>
      <c r="AC55" s="3"/>
      <c r="AD55" s="3"/>
      <c r="AE55" s="3"/>
      <c r="AF55" s="3"/>
      <c r="AG55" s="3"/>
      <c r="AH55" s="3"/>
      <c r="AI55" s="3"/>
      <c r="AJ55" s="7"/>
    </row>
    <row r="56" spans="1:36" ht="60" customHeight="1" x14ac:dyDescent="0.25">
      <c r="A56" s="160">
        <v>30</v>
      </c>
      <c r="B56" s="210" t="s">
        <v>126</v>
      </c>
      <c r="C56" s="211"/>
      <c r="D56" s="210" t="s">
        <v>101</v>
      </c>
      <c r="E56" s="231"/>
      <c r="F56" s="211"/>
      <c r="G56" s="224" t="s">
        <v>142</v>
      </c>
      <c r="H56" s="226"/>
      <c r="I56" s="226"/>
      <c r="J56" s="225"/>
      <c r="K56" s="41"/>
      <c r="L56" s="41"/>
      <c r="M56" s="25" t="s">
        <v>102</v>
      </c>
      <c r="N56" s="26"/>
      <c r="O56" s="34">
        <v>126686585</v>
      </c>
      <c r="P56" s="232">
        <v>99240498</v>
      </c>
      <c r="Q56" s="232"/>
      <c r="R56" s="92">
        <f t="shared" si="7"/>
        <v>78.335443330483642</v>
      </c>
      <c r="S56" s="233" t="s">
        <v>174</v>
      </c>
      <c r="T56" s="234"/>
      <c r="U56" s="63" t="s">
        <v>173</v>
      </c>
      <c r="V56" s="39">
        <v>1</v>
      </c>
      <c r="W56" s="39">
        <v>1</v>
      </c>
      <c r="X56" s="144"/>
      <c r="Y56" s="221"/>
      <c r="Z56" s="222"/>
      <c r="AA56" s="223"/>
      <c r="AB56" s="3"/>
      <c r="AC56" s="3"/>
      <c r="AD56" s="3"/>
      <c r="AE56" s="3"/>
      <c r="AF56" s="3"/>
      <c r="AG56" s="3"/>
      <c r="AH56" s="3"/>
      <c r="AI56" s="3"/>
      <c r="AJ56" s="7"/>
    </row>
    <row r="57" spans="1:36" ht="82.5" customHeight="1" x14ac:dyDescent="0.25">
      <c r="A57" s="160">
        <v>31</v>
      </c>
      <c r="B57" s="210" t="s">
        <v>127</v>
      </c>
      <c r="C57" s="211"/>
      <c r="D57" s="224" t="s">
        <v>103</v>
      </c>
      <c r="E57" s="226"/>
      <c r="F57" s="225"/>
      <c r="G57" s="224" t="s">
        <v>142</v>
      </c>
      <c r="H57" s="226"/>
      <c r="I57" s="226"/>
      <c r="J57" s="225"/>
      <c r="K57" s="41"/>
      <c r="L57" s="41"/>
      <c r="M57" s="227" t="s">
        <v>249</v>
      </c>
      <c r="N57" s="228"/>
      <c r="O57" s="34">
        <v>108201539</v>
      </c>
      <c r="P57" s="232">
        <v>93342600</v>
      </c>
      <c r="Q57" s="232"/>
      <c r="R57" s="92">
        <f t="shared" si="7"/>
        <v>86.267349672355394</v>
      </c>
      <c r="S57" s="233" t="s">
        <v>175</v>
      </c>
      <c r="T57" s="234"/>
      <c r="U57" s="36" t="s">
        <v>176</v>
      </c>
      <c r="V57" s="39">
        <v>1</v>
      </c>
      <c r="W57" s="39">
        <v>1</v>
      </c>
      <c r="X57" s="144"/>
      <c r="Y57" s="221"/>
      <c r="Z57" s="222"/>
      <c r="AA57" s="223"/>
      <c r="AB57" s="3"/>
      <c r="AC57" s="3"/>
      <c r="AD57" s="3"/>
      <c r="AE57" s="3"/>
      <c r="AF57" s="3"/>
      <c r="AG57" s="3"/>
      <c r="AH57" s="3"/>
      <c r="AI57" s="3"/>
      <c r="AJ57" s="7"/>
    </row>
    <row r="58" spans="1:36" ht="63.75" customHeight="1" x14ac:dyDescent="0.25">
      <c r="A58" s="160">
        <v>32</v>
      </c>
      <c r="B58" s="210" t="s">
        <v>128</v>
      </c>
      <c r="C58" s="211"/>
      <c r="D58" s="224" t="s">
        <v>104</v>
      </c>
      <c r="E58" s="226"/>
      <c r="F58" s="225"/>
      <c r="G58" s="224" t="s">
        <v>142</v>
      </c>
      <c r="H58" s="226"/>
      <c r="I58" s="226"/>
      <c r="J58" s="225"/>
      <c r="K58" s="41"/>
      <c r="L58" s="41"/>
      <c r="M58" s="25" t="s">
        <v>48</v>
      </c>
      <c r="N58" s="26"/>
      <c r="O58" s="34">
        <v>484270900</v>
      </c>
      <c r="P58" s="232">
        <v>475987323</v>
      </c>
      <c r="Q58" s="232"/>
      <c r="R58" s="92">
        <f t="shared" si="7"/>
        <v>98.28947454823323</v>
      </c>
      <c r="S58" s="233" t="s">
        <v>177</v>
      </c>
      <c r="T58" s="234"/>
      <c r="U58" s="63" t="s">
        <v>178</v>
      </c>
      <c r="V58" s="39">
        <v>1</v>
      </c>
      <c r="W58" s="39">
        <v>1</v>
      </c>
      <c r="X58" s="144"/>
      <c r="Y58" s="221"/>
      <c r="Z58" s="222"/>
      <c r="AA58" s="223"/>
      <c r="AB58" s="3"/>
      <c r="AC58" s="3"/>
      <c r="AD58" s="3"/>
      <c r="AE58" s="3"/>
      <c r="AF58" s="3"/>
      <c r="AG58" s="3"/>
      <c r="AH58" s="3"/>
      <c r="AI58" s="3"/>
      <c r="AJ58" s="7"/>
    </row>
    <row r="59" spans="1:36" x14ac:dyDescent="0.25">
      <c r="A59" s="160"/>
      <c r="B59" s="224"/>
      <c r="C59" s="225"/>
      <c r="D59" s="224"/>
      <c r="E59" s="226"/>
      <c r="F59" s="225"/>
      <c r="G59" s="224"/>
      <c r="H59" s="226"/>
      <c r="I59" s="226"/>
      <c r="J59" s="225"/>
      <c r="K59" s="41"/>
      <c r="L59" s="41"/>
      <c r="M59" s="260"/>
      <c r="N59" s="245"/>
      <c r="O59" s="80"/>
      <c r="P59" s="232"/>
      <c r="Q59" s="232"/>
      <c r="R59" s="99"/>
      <c r="S59" s="244"/>
      <c r="T59" s="245"/>
      <c r="U59" s="63"/>
      <c r="V59" s="129"/>
      <c r="W59" s="129"/>
      <c r="X59" s="150"/>
      <c r="Y59" s="221"/>
      <c r="Z59" s="222"/>
      <c r="AA59" s="223"/>
      <c r="AB59" s="3"/>
      <c r="AC59" s="3"/>
      <c r="AD59" s="3"/>
      <c r="AE59" s="3"/>
      <c r="AF59" s="3"/>
      <c r="AG59" s="3"/>
      <c r="AH59" s="3"/>
      <c r="AI59" s="3"/>
      <c r="AJ59" s="7"/>
    </row>
    <row r="60" spans="1:36" s="10" customFormat="1" ht="108" customHeight="1" x14ac:dyDescent="0.25">
      <c r="A60" s="161" t="s">
        <v>257</v>
      </c>
      <c r="B60" s="235"/>
      <c r="C60" s="236"/>
      <c r="D60" s="235"/>
      <c r="E60" s="237"/>
      <c r="F60" s="236"/>
      <c r="G60" s="235"/>
      <c r="H60" s="237"/>
      <c r="I60" s="237"/>
      <c r="J60" s="236"/>
      <c r="K60" s="42"/>
      <c r="L60" s="42"/>
      <c r="M60" s="49" t="s">
        <v>49</v>
      </c>
      <c r="N60" s="59"/>
      <c r="O60" s="78">
        <f>SUM(O61:O64)</f>
        <v>442266903</v>
      </c>
      <c r="P60" s="266">
        <f>SUM(P61:Q64)</f>
        <v>401102553</v>
      </c>
      <c r="Q60" s="266"/>
      <c r="R60" s="132">
        <f>SUM(P60/O60)*100</f>
        <v>90.692419052664221</v>
      </c>
      <c r="S60" s="267"/>
      <c r="T60" s="268"/>
      <c r="U60" s="117"/>
      <c r="V60" s="136">
        <v>1</v>
      </c>
      <c r="W60" s="136">
        <v>1</v>
      </c>
      <c r="X60" s="143"/>
      <c r="Y60" s="240"/>
      <c r="Z60" s="241"/>
      <c r="AA60" s="242"/>
      <c r="AB60" s="9"/>
      <c r="AC60" s="9"/>
      <c r="AD60" s="13"/>
      <c r="AE60" s="13"/>
      <c r="AF60" s="13"/>
      <c r="AG60" s="13"/>
      <c r="AH60" s="13"/>
      <c r="AI60" s="13"/>
    </row>
    <row r="61" spans="1:36" ht="44.25" customHeight="1" x14ac:dyDescent="0.25">
      <c r="A61" s="160">
        <v>33</v>
      </c>
      <c r="B61" s="210" t="s">
        <v>129</v>
      </c>
      <c r="C61" s="211"/>
      <c r="D61" s="224" t="s">
        <v>105</v>
      </c>
      <c r="E61" s="226"/>
      <c r="F61" s="225"/>
      <c r="G61" s="263" t="s">
        <v>140</v>
      </c>
      <c r="H61" s="264"/>
      <c r="I61" s="264"/>
      <c r="J61" s="265"/>
      <c r="K61" s="41"/>
      <c r="L61" s="41"/>
      <c r="M61" s="261" t="s">
        <v>236</v>
      </c>
      <c r="N61" s="262"/>
      <c r="O61" s="34">
        <v>136946950</v>
      </c>
      <c r="P61" s="232">
        <v>121792330</v>
      </c>
      <c r="Q61" s="232"/>
      <c r="R61" s="92">
        <f t="shared" ref="R61:R64" si="8">SUM(P61/O61)*100</f>
        <v>88.933948510718935</v>
      </c>
      <c r="S61" s="244" t="s">
        <v>179</v>
      </c>
      <c r="T61" s="245"/>
      <c r="U61" s="63" t="s">
        <v>180</v>
      </c>
      <c r="V61" s="39">
        <v>1</v>
      </c>
      <c r="W61" s="39">
        <v>1</v>
      </c>
      <c r="X61" s="144"/>
      <c r="Y61" s="221"/>
      <c r="Z61" s="222"/>
      <c r="AA61" s="223"/>
      <c r="AB61" s="3"/>
      <c r="AC61" s="3"/>
      <c r="AD61" s="5"/>
      <c r="AE61" s="5"/>
      <c r="AF61" s="5"/>
      <c r="AG61" s="5"/>
      <c r="AH61" s="5"/>
      <c r="AI61" s="5"/>
      <c r="AJ61" s="7"/>
    </row>
    <row r="62" spans="1:36" ht="72.75" customHeight="1" x14ac:dyDescent="0.25">
      <c r="A62" s="160">
        <v>34</v>
      </c>
      <c r="B62" s="210" t="s">
        <v>130</v>
      </c>
      <c r="C62" s="211"/>
      <c r="D62" s="210" t="s">
        <v>106</v>
      </c>
      <c r="E62" s="231"/>
      <c r="F62" s="211"/>
      <c r="G62" s="224" t="s">
        <v>66</v>
      </c>
      <c r="H62" s="226"/>
      <c r="I62" s="226"/>
      <c r="J62" s="225"/>
      <c r="K62" s="41"/>
      <c r="L62" s="41"/>
      <c r="M62" s="25" t="s">
        <v>50</v>
      </c>
      <c r="N62" s="26"/>
      <c r="O62" s="34">
        <v>20185157</v>
      </c>
      <c r="P62" s="232">
        <v>18867875</v>
      </c>
      <c r="Q62" s="232"/>
      <c r="R62" s="92">
        <f t="shared" si="8"/>
        <v>93.474006667374439</v>
      </c>
      <c r="S62" s="233" t="s">
        <v>226</v>
      </c>
      <c r="T62" s="234"/>
      <c r="U62" s="63" t="s">
        <v>225</v>
      </c>
      <c r="V62" s="39">
        <v>1</v>
      </c>
      <c r="W62" s="39">
        <v>1</v>
      </c>
      <c r="X62" s="144"/>
      <c r="Y62" s="221"/>
      <c r="Z62" s="222"/>
      <c r="AA62" s="223"/>
      <c r="AB62" s="3"/>
      <c r="AC62" s="3"/>
      <c r="AD62" s="3"/>
      <c r="AE62" s="3"/>
      <c r="AF62" s="3"/>
      <c r="AG62" s="3"/>
      <c r="AH62" s="3"/>
      <c r="AI62" s="3"/>
      <c r="AJ62" s="7"/>
    </row>
    <row r="63" spans="1:36" ht="57.75" customHeight="1" x14ac:dyDescent="0.25">
      <c r="A63" s="160">
        <v>35</v>
      </c>
      <c r="B63" s="210" t="s">
        <v>131</v>
      </c>
      <c r="C63" s="211"/>
      <c r="D63" s="210" t="s">
        <v>107</v>
      </c>
      <c r="E63" s="231"/>
      <c r="F63" s="211"/>
      <c r="G63" s="224" t="s">
        <v>66</v>
      </c>
      <c r="H63" s="226"/>
      <c r="I63" s="226"/>
      <c r="J63" s="225"/>
      <c r="K63" s="41"/>
      <c r="L63" s="41"/>
      <c r="M63" s="261" t="s">
        <v>237</v>
      </c>
      <c r="N63" s="262"/>
      <c r="O63" s="34">
        <v>53857481</v>
      </c>
      <c r="P63" s="232">
        <v>48622400</v>
      </c>
      <c r="Q63" s="232"/>
      <c r="R63" s="92">
        <f t="shared" si="8"/>
        <v>90.279751479650528</v>
      </c>
      <c r="S63" s="233" t="s">
        <v>181</v>
      </c>
      <c r="T63" s="234"/>
      <c r="U63" s="63" t="s">
        <v>182</v>
      </c>
      <c r="V63" s="39">
        <v>1</v>
      </c>
      <c r="W63" s="39">
        <v>1</v>
      </c>
      <c r="X63" s="144"/>
      <c r="Y63" s="221"/>
      <c r="Z63" s="222"/>
      <c r="AA63" s="223"/>
      <c r="AB63" s="3"/>
      <c r="AC63" s="3"/>
      <c r="AD63" s="3"/>
      <c r="AE63" s="3"/>
      <c r="AF63" s="3"/>
      <c r="AG63" s="3"/>
      <c r="AH63" s="3"/>
      <c r="AI63" s="3"/>
      <c r="AJ63" s="7"/>
    </row>
    <row r="64" spans="1:36" ht="88.5" customHeight="1" x14ac:dyDescent="0.25">
      <c r="A64" s="160">
        <v>36</v>
      </c>
      <c r="B64" s="210" t="s">
        <v>132</v>
      </c>
      <c r="C64" s="211"/>
      <c r="D64" s="210" t="s">
        <v>108</v>
      </c>
      <c r="E64" s="231"/>
      <c r="F64" s="211"/>
      <c r="G64" s="224" t="s">
        <v>66</v>
      </c>
      <c r="H64" s="226"/>
      <c r="I64" s="226"/>
      <c r="J64" s="225"/>
      <c r="K64" s="41"/>
      <c r="L64" s="41"/>
      <c r="M64" s="25" t="s">
        <v>51</v>
      </c>
      <c r="N64" s="26"/>
      <c r="O64" s="34">
        <v>231277315</v>
      </c>
      <c r="P64" s="232">
        <v>211819948</v>
      </c>
      <c r="Q64" s="232"/>
      <c r="R64" s="92">
        <f t="shared" si="8"/>
        <v>91.58699719425573</v>
      </c>
      <c r="S64" s="233" t="s">
        <v>183</v>
      </c>
      <c r="T64" s="234"/>
      <c r="U64" s="36" t="s">
        <v>184</v>
      </c>
      <c r="V64" s="39">
        <v>1</v>
      </c>
      <c r="W64" s="39">
        <v>1</v>
      </c>
      <c r="X64" s="144"/>
      <c r="Y64" s="221"/>
      <c r="Z64" s="222"/>
      <c r="AA64" s="223"/>
      <c r="AB64" s="3"/>
      <c r="AC64" s="3"/>
      <c r="AD64" s="3"/>
      <c r="AE64" s="3"/>
      <c r="AF64" s="3"/>
      <c r="AG64" s="3"/>
      <c r="AH64" s="3"/>
      <c r="AI64" s="3"/>
      <c r="AJ64" s="7"/>
    </row>
    <row r="65" spans="1:36" x14ac:dyDescent="0.25">
      <c r="A65" s="160"/>
      <c r="B65" s="224"/>
      <c r="C65" s="225"/>
      <c r="D65" s="224"/>
      <c r="E65" s="226"/>
      <c r="F65" s="225"/>
      <c r="G65" s="224"/>
      <c r="H65" s="226"/>
      <c r="I65" s="226"/>
      <c r="J65" s="225"/>
      <c r="K65" s="41"/>
      <c r="L65" s="41"/>
      <c r="M65" s="260"/>
      <c r="N65" s="245"/>
      <c r="O65" s="80"/>
      <c r="P65" s="243"/>
      <c r="Q65" s="232"/>
      <c r="R65" s="99"/>
      <c r="S65" s="244"/>
      <c r="T65" s="245"/>
      <c r="U65" s="63"/>
      <c r="V65" s="129"/>
      <c r="W65" s="129"/>
      <c r="X65" s="150"/>
      <c r="Y65" s="221"/>
      <c r="Z65" s="222"/>
      <c r="AA65" s="223"/>
      <c r="AB65" s="3"/>
      <c r="AC65" s="3"/>
      <c r="AD65" s="3"/>
      <c r="AE65" s="3"/>
      <c r="AF65" s="3"/>
      <c r="AG65" s="3"/>
      <c r="AH65" s="3"/>
      <c r="AI65" s="3"/>
      <c r="AJ65" s="7"/>
    </row>
    <row r="66" spans="1:36" s="10" customFormat="1" x14ac:dyDescent="0.25">
      <c r="A66" s="162"/>
      <c r="B66" s="252"/>
      <c r="C66" s="253"/>
      <c r="D66" s="252"/>
      <c r="E66" s="254"/>
      <c r="F66" s="253"/>
      <c r="G66" s="252"/>
      <c r="H66" s="254"/>
      <c r="I66" s="254"/>
      <c r="J66" s="253"/>
      <c r="K66" s="42"/>
      <c r="L66" s="42"/>
      <c r="M66" s="52" t="s">
        <v>243</v>
      </c>
      <c r="N66" s="60"/>
      <c r="O66" s="82">
        <f>SUM(O68:O70)</f>
        <v>383841581</v>
      </c>
      <c r="P66" s="255">
        <f>SUM(P68:Q70)</f>
        <v>364763523</v>
      </c>
      <c r="Q66" s="256"/>
      <c r="R66" s="132">
        <f>SUM(P66/O66)*100</f>
        <v>95.029705236650742</v>
      </c>
      <c r="S66" s="56"/>
      <c r="T66" s="60"/>
      <c r="U66" s="118"/>
      <c r="V66" s="140">
        <v>1</v>
      </c>
      <c r="W66" s="140">
        <v>1</v>
      </c>
      <c r="X66" s="147"/>
      <c r="Y66" s="257"/>
      <c r="Z66" s="258"/>
      <c r="AA66" s="259"/>
      <c r="AB66" s="9"/>
      <c r="AC66" s="9"/>
      <c r="AD66" s="9"/>
      <c r="AE66" s="9"/>
      <c r="AF66" s="9"/>
      <c r="AG66" s="9"/>
      <c r="AH66" s="9"/>
      <c r="AI66" s="9"/>
    </row>
    <row r="67" spans="1:36" s="10" customFormat="1" ht="88.5" customHeight="1" x14ac:dyDescent="0.25">
      <c r="A67" s="159" t="s">
        <v>258</v>
      </c>
      <c r="B67" s="246"/>
      <c r="C67" s="247"/>
      <c r="D67" s="246"/>
      <c r="E67" s="248"/>
      <c r="F67" s="247"/>
      <c r="G67" s="246"/>
      <c r="H67" s="248"/>
      <c r="I67" s="248"/>
      <c r="J67" s="247"/>
      <c r="K67" s="42"/>
      <c r="L67" s="42"/>
      <c r="M67" s="54" t="s">
        <v>244</v>
      </c>
      <c r="N67" s="61"/>
      <c r="O67" s="83"/>
      <c r="P67" s="84"/>
      <c r="Q67" s="85"/>
      <c r="R67" s="100"/>
      <c r="S67" s="106"/>
      <c r="T67" s="61"/>
      <c r="U67" s="119"/>
      <c r="V67" s="130"/>
      <c r="W67" s="130"/>
      <c r="X67" s="151"/>
      <c r="Y67" s="249"/>
      <c r="Z67" s="250"/>
      <c r="AA67" s="251"/>
      <c r="AB67" s="9"/>
      <c r="AC67" s="9"/>
      <c r="AD67" s="9"/>
      <c r="AE67" s="9"/>
      <c r="AF67" s="9"/>
      <c r="AG67" s="9"/>
      <c r="AH67" s="9"/>
      <c r="AI67" s="9"/>
    </row>
    <row r="68" spans="1:36" ht="67.5" customHeight="1" x14ac:dyDescent="0.25">
      <c r="A68" s="160">
        <v>37</v>
      </c>
      <c r="B68" s="210" t="s">
        <v>133</v>
      </c>
      <c r="C68" s="211"/>
      <c r="D68" s="224" t="s">
        <v>112</v>
      </c>
      <c r="E68" s="226"/>
      <c r="F68" s="225"/>
      <c r="G68" s="224" t="s">
        <v>66</v>
      </c>
      <c r="H68" s="226"/>
      <c r="I68" s="226"/>
      <c r="J68" s="225"/>
      <c r="K68" s="41"/>
      <c r="L68" s="41"/>
      <c r="M68" s="25" t="s">
        <v>52</v>
      </c>
      <c r="N68" s="24"/>
      <c r="O68" s="34">
        <v>301309506</v>
      </c>
      <c r="P68" s="232">
        <v>287697976</v>
      </c>
      <c r="Q68" s="232"/>
      <c r="R68" s="92">
        <f t="shared" ref="R68:R70" si="9">SUM(P68/O68)*100</f>
        <v>95.482542127296838</v>
      </c>
      <c r="S68" s="233" t="s">
        <v>185</v>
      </c>
      <c r="T68" s="234"/>
      <c r="U68" s="36" t="s">
        <v>186</v>
      </c>
      <c r="V68" s="39">
        <v>1</v>
      </c>
      <c r="W68" s="39">
        <v>1</v>
      </c>
      <c r="X68" s="144"/>
      <c r="Y68" s="221"/>
      <c r="Z68" s="222"/>
      <c r="AA68" s="223"/>
      <c r="AB68" s="3"/>
      <c r="AC68" s="3"/>
      <c r="AD68" s="3"/>
      <c r="AE68" s="3"/>
      <c r="AF68" s="3"/>
      <c r="AG68" s="3"/>
      <c r="AH68" s="3"/>
      <c r="AI68" s="3"/>
      <c r="AJ68" s="7"/>
    </row>
    <row r="69" spans="1:36" ht="69" customHeight="1" x14ac:dyDescent="0.25">
      <c r="A69" s="160">
        <v>38</v>
      </c>
      <c r="B69" s="210" t="s">
        <v>134</v>
      </c>
      <c r="C69" s="211"/>
      <c r="D69" s="210" t="s">
        <v>113</v>
      </c>
      <c r="E69" s="231"/>
      <c r="F69" s="211"/>
      <c r="G69" s="224" t="s">
        <v>66</v>
      </c>
      <c r="H69" s="226"/>
      <c r="I69" s="226"/>
      <c r="J69" s="225"/>
      <c r="K69" s="41"/>
      <c r="L69" s="41"/>
      <c r="M69" s="25" t="s">
        <v>53</v>
      </c>
      <c r="N69" s="24"/>
      <c r="O69" s="34">
        <v>69954575</v>
      </c>
      <c r="P69" s="232">
        <v>66828047</v>
      </c>
      <c r="Q69" s="232"/>
      <c r="R69" s="92">
        <f t="shared" si="9"/>
        <v>95.530631127413756</v>
      </c>
      <c r="S69" s="233" t="s">
        <v>187</v>
      </c>
      <c r="T69" s="234"/>
      <c r="U69" s="36" t="s">
        <v>188</v>
      </c>
      <c r="V69" s="39">
        <v>1</v>
      </c>
      <c r="W69" s="39">
        <v>1</v>
      </c>
      <c r="X69" s="144"/>
      <c r="Y69" s="221"/>
      <c r="Z69" s="222"/>
      <c r="AA69" s="223"/>
      <c r="AB69" s="3"/>
      <c r="AC69" s="3"/>
      <c r="AD69" s="3"/>
      <c r="AE69" s="3"/>
      <c r="AF69" s="3"/>
      <c r="AG69" s="3"/>
      <c r="AH69" s="3"/>
      <c r="AI69" s="3"/>
      <c r="AJ69" s="7"/>
    </row>
    <row r="70" spans="1:36" ht="75.75" customHeight="1" x14ac:dyDescent="0.25">
      <c r="A70" s="160">
        <v>39</v>
      </c>
      <c r="B70" s="210" t="s">
        <v>135</v>
      </c>
      <c r="C70" s="211"/>
      <c r="D70" s="210" t="s">
        <v>114</v>
      </c>
      <c r="E70" s="231"/>
      <c r="F70" s="211"/>
      <c r="G70" s="224" t="s">
        <v>66</v>
      </c>
      <c r="H70" s="226"/>
      <c r="I70" s="226"/>
      <c r="J70" s="225"/>
      <c r="K70" s="41"/>
      <c r="L70" s="41"/>
      <c r="M70" s="25" t="s">
        <v>54</v>
      </c>
      <c r="N70" s="24"/>
      <c r="O70" s="34">
        <v>12577500</v>
      </c>
      <c r="P70" s="232">
        <v>10237500</v>
      </c>
      <c r="Q70" s="232"/>
      <c r="R70" s="101">
        <f t="shared" si="9"/>
        <v>81.395348837209298</v>
      </c>
      <c r="S70" s="233" t="s">
        <v>189</v>
      </c>
      <c r="T70" s="234"/>
      <c r="U70" s="36" t="s">
        <v>190</v>
      </c>
      <c r="V70" s="39">
        <v>1</v>
      </c>
      <c r="W70" s="39">
        <v>1</v>
      </c>
      <c r="X70" s="144"/>
      <c r="Y70" s="221"/>
      <c r="Z70" s="222"/>
      <c r="AA70" s="223"/>
      <c r="AB70" s="3"/>
      <c r="AC70" s="3"/>
      <c r="AD70" s="3"/>
      <c r="AE70" s="3"/>
      <c r="AF70" s="3"/>
      <c r="AG70" s="3"/>
      <c r="AH70" s="3"/>
      <c r="AI70" s="3"/>
      <c r="AJ70" s="7"/>
    </row>
    <row r="71" spans="1:36" x14ac:dyDescent="0.25">
      <c r="A71" s="160"/>
      <c r="B71" s="224"/>
      <c r="C71" s="225"/>
      <c r="D71" s="224"/>
      <c r="E71" s="226"/>
      <c r="F71" s="225"/>
      <c r="G71" s="224"/>
      <c r="H71" s="226"/>
      <c r="I71" s="226"/>
      <c r="J71" s="225"/>
      <c r="K71" s="41"/>
      <c r="L71" s="41"/>
      <c r="M71" s="227"/>
      <c r="N71" s="228"/>
      <c r="O71" s="80"/>
      <c r="P71" s="243"/>
      <c r="Q71" s="232"/>
      <c r="R71" s="99"/>
      <c r="S71" s="244"/>
      <c r="T71" s="245"/>
      <c r="U71" s="63"/>
      <c r="V71" s="129"/>
      <c r="W71" s="129"/>
      <c r="X71" s="150"/>
      <c r="Y71" s="221"/>
      <c r="Z71" s="222"/>
      <c r="AA71" s="223"/>
      <c r="AB71" s="3"/>
      <c r="AC71" s="3"/>
      <c r="AD71" s="3"/>
      <c r="AE71" s="3"/>
      <c r="AF71" s="3"/>
      <c r="AG71" s="3"/>
      <c r="AH71" s="3"/>
      <c r="AI71" s="3"/>
      <c r="AJ71" s="7"/>
    </row>
    <row r="72" spans="1:36" s="10" customFormat="1" ht="81" customHeight="1" x14ac:dyDescent="0.25">
      <c r="A72" s="161" t="s">
        <v>259</v>
      </c>
      <c r="B72" s="235"/>
      <c r="C72" s="236"/>
      <c r="D72" s="235"/>
      <c r="E72" s="237"/>
      <c r="F72" s="236"/>
      <c r="G72" s="235"/>
      <c r="H72" s="237"/>
      <c r="I72" s="237"/>
      <c r="J72" s="236"/>
      <c r="K72" s="42"/>
      <c r="L72" s="42"/>
      <c r="M72" s="49" t="s">
        <v>55</v>
      </c>
      <c r="N72" s="51"/>
      <c r="O72" s="78">
        <f>SUM(O73:O77)</f>
        <v>166250432</v>
      </c>
      <c r="P72" s="238">
        <f>SUM(P73:Q77)</f>
        <v>148361910</v>
      </c>
      <c r="Q72" s="239"/>
      <c r="R72" s="132">
        <f>SUM(P72/O72)*100</f>
        <v>89.240014726698575</v>
      </c>
      <c r="S72" s="51"/>
      <c r="T72" s="59"/>
      <c r="U72" s="117"/>
      <c r="V72" s="136">
        <v>1</v>
      </c>
      <c r="W72" s="136">
        <v>1</v>
      </c>
      <c r="X72" s="143"/>
      <c r="Y72" s="240"/>
      <c r="Z72" s="241"/>
      <c r="AA72" s="242"/>
      <c r="AB72" s="9"/>
      <c r="AC72" s="9"/>
      <c r="AD72" s="9"/>
      <c r="AE72" s="9"/>
      <c r="AF72" s="9"/>
      <c r="AG72" s="9"/>
      <c r="AH72" s="9"/>
      <c r="AI72" s="9"/>
    </row>
    <row r="73" spans="1:36" ht="78" customHeight="1" x14ac:dyDescent="0.25">
      <c r="A73" s="160">
        <v>40</v>
      </c>
      <c r="B73" s="210" t="s">
        <v>136</v>
      </c>
      <c r="C73" s="211"/>
      <c r="D73" s="224" t="s">
        <v>115</v>
      </c>
      <c r="E73" s="226"/>
      <c r="F73" s="225"/>
      <c r="G73" s="224" t="s">
        <v>66</v>
      </c>
      <c r="H73" s="226"/>
      <c r="I73" s="226"/>
      <c r="J73" s="225"/>
      <c r="K73" s="41"/>
      <c r="L73" s="41"/>
      <c r="M73" s="25" t="s">
        <v>56</v>
      </c>
      <c r="N73" s="24"/>
      <c r="O73" s="34">
        <v>33155055</v>
      </c>
      <c r="P73" s="232">
        <v>27568215</v>
      </c>
      <c r="Q73" s="232"/>
      <c r="R73" s="101">
        <f t="shared" ref="R73:R77" si="10">SUM(P73/O73)*100</f>
        <v>83.14935686277704</v>
      </c>
      <c r="S73" s="233" t="s">
        <v>193</v>
      </c>
      <c r="T73" s="234"/>
      <c r="U73" s="36" t="s">
        <v>194</v>
      </c>
      <c r="V73" s="39">
        <v>1</v>
      </c>
      <c r="W73" s="39">
        <v>1</v>
      </c>
      <c r="X73" s="144"/>
      <c r="Y73" s="221"/>
      <c r="Z73" s="222"/>
      <c r="AA73" s="223"/>
      <c r="AB73" s="3"/>
      <c r="AC73" s="3"/>
      <c r="AD73" s="3"/>
      <c r="AE73" s="3"/>
      <c r="AF73" s="3"/>
      <c r="AG73" s="3"/>
      <c r="AH73" s="3"/>
      <c r="AI73" s="3"/>
      <c r="AJ73" s="7"/>
    </row>
    <row r="74" spans="1:36" ht="49.5" customHeight="1" x14ac:dyDescent="0.25">
      <c r="A74" s="160">
        <v>41</v>
      </c>
      <c r="B74" s="210" t="s">
        <v>137</v>
      </c>
      <c r="C74" s="211"/>
      <c r="D74" s="210" t="s">
        <v>109</v>
      </c>
      <c r="E74" s="231"/>
      <c r="F74" s="211"/>
      <c r="G74" s="224" t="s">
        <v>66</v>
      </c>
      <c r="H74" s="226"/>
      <c r="I74" s="226"/>
      <c r="J74" s="225"/>
      <c r="K74" s="41"/>
      <c r="L74" s="41"/>
      <c r="M74" s="25" t="s">
        <v>57</v>
      </c>
      <c r="N74" s="28"/>
      <c r="O74" s="34">
        <v>41091286</v>
      </c>
      <c r="P74" s="232">
        <v>40094480</v>
      </c>
      <c r="Q74" s="232"/>
      <c r="R74" s="92">
        <f t="shared" si="10"/>
        <v>97.574166941380227</v>
      </c>
      <c r="S74" s="233" t="s">
        <v>195</v>
      </c>
      <c r="T74" s="234"/>
      <c r="U74" s="63"/>
      <c r="V74" s="39">
        <v>1</v>
      </c>
      <c r="W74" s="39">
        <v>1</v>
      </c>
      <c r="X74" s="144"/>
      <c r="Y74" s="221"/>
      <c r="Z74" s="222"/>
      <c r="AA74" s="223"/>
      <c r="AB74" s="3"/>
      <c r="AC74" s="3"/>
      <c r="AD74" s="3"/>
      <c r="AE74" s="3"/>
      <c r="AF74" s="3"/>
      <c r="AG74" s="3"/>
      <c r="AH74" s="3"/>
      <c r="AI74" s="3"/>
      <c r="AJ74" s="7"/>
    </row>
    <row r="75" spans="1:36" ht="85.5" customHeight="1" x14ac:dyDescent="0.25">
      <c r="A75" s="160"/>
      <c r="B75" s="224" t="s">
        <v>61</v>
      </c>
      <c r="C75" s="225"/>
      <c r="D75" s="224" t="s">
        <v>61</v>
      </c>
      <c r="E75" s="226"/>
      <c r="F75" s="225"/>
      <c r="G75" s="224"/>
      <c r="H75" s="226"/>
      <c r="I75" s="226"/>
      <c r="J75" s="225"/>
      <c r="K75" s="41"/>
      <c r="L75" s="41"/>
      <c r="M75" s="227" t="s">
        <v>58</v>
      </c>
      <c r="N75" s="228"/>
      <c r="O75" s="81" t="s">
        <v>62</v>
      </c>
      <c r="P75" s="229" t="s">
        <v>61</v>
      </c>
      <c r="Q75" s="229"/>
      <c r="R75" s="92"/>
      <c r="S75" s="230" t="s">
        <v>61</v>
      </c>
      <c r="T75" s="230"/>
      <c r="U75" s="63" t="s">
        <v>61</v>
      </c>
      <c r="V75" s="129"/>
      <c r="W75" s="129"/>
      <c r="X75" s="154" t="s">
        <v>76</v>
      </c>
      <c r="Y75" s="207"/>
      <c r="Z75" s="208"/>
      <c r="AA75" s="209"/>
      <c r="AB75" s="3"/>
      <c r="AC75" s="3"/>
      <c r="AD75" s="3"/>
      <c r="AE75" s="3"/>
      <c r="AF75" s="3"/>
      <c r="AG75" s="3"/>
      <c r="AH75" s="3"/>
      <c r="AI75" s="3"/>
      <c r="AJ75" s="7"/>
    </row>
    <row r="76" spans="1:36" ht="52.5" customHeight="1" x14ac:dyDescent="0.25">
      <c r="A76" s="166">
        <v>42</v>
      </c>
      <c r="B76" s="210" t="s">
        <v>138</v>
      </c>
      <c r="C76" s="211"/>
      <c r="D76" s="212" t="s">
        <v>111</v>
      </c>
      <c r="E76" s="213"/>
      <c r="F76" s="214"/>
      <c r="G76" s="215" t="s">
        <v>66</v>
      </c>
      <c r="H76" s="216"/>
      <c r="I76" s="216"/>
      <c r="J76" s="217"/>
      <c r="K76" s="41"/>
      <c r="L76" s="41"/>
      <c r="M76" s="44" t="s">
        <v>59</v>
      </c>
      <c r="N76" s="62"/>
      <c r="O76" s="86">
        <v>37427506</v>
      </c>
      <c r="P76" s="218">
        <v>31649650</v>
      </c>
      <c r="Q76" s="218"/>
      <c r="R76" s="88">
        <f t="shared" si="10"/>
        <v>84.562540715376542</v>
      </c>
      <c r="S76" s="219" t="s">
        <v>227</v>
      </c>
      <c r="T76" s="220"/>
      <c r="U76" s="120" t="s">
        <v>228</v>
      </c>
      <c r="V76" s="39">
        <v>1</v>
      </c>
      <c r="W76" s="39">
        <v>1</v>
      </c>
      <c r="X76" s="144"/>
      <c r="Y76" s="221"/>
      <c r="Z76" s="222"/>
      <c r="AA76" s="223"/>
      <c r="AB76" s="3"/>
      <c r="AC76" s="3"/>
      <c r="AD76" s="3"/>
      <c r="AE76" s="3"/>
      <c r="AF76" s="3"/>
      <c r="AG76" s="3"/>
      <c r="AH76" s="3"/>
      <c r="AI76" s="3"/>
      <c r="AJ76" s="7"/>
    </row>
    <row r="77" spans="1:36" ht="68.25" customHeight="1" thickBot="1" x14ac:dyDescent="0.3">
      <c r="A77" s="167">
        <v>43</v>
      </c>
      <c r="B77" s="195" t="s">
        <v>139</v>
      </c>
      <c r="C77" s="196"/>
      <c r="D77" s="195" t="s">
        <v>110</v>
      </c>
      <c r="E77" s="197"/>
      <c r="F77" s="196"/>
      <c r="G77" s="198" t="s">
        <v>66</v>
      </c>
      <c r="H77" s="199"/>
      <c r="I77" s="199"/>
      <c r="J77" s="200"/>
      <c r="K77" s="168"/>
      <c r="L77" s="168"/>
      <c r="M77" s="169" t="s">
        <v>60</v>
      </c>
      <c r="N77" s="170"/>
      <c r="O77" s="171">
        <v>54576585</v>
      </c>
      <c r="P77" s="201">
        <v>49049565</v>
      </c>
      <c r="Q77" s="201"/>
      <c r="R77" s="172">
        <f t="shared" si="10"/>
        <v>89.87290978356377</v>
      </c>
      <c r="S77" s="202" t="s">
        <v>191</v>
      </c>
      <c r="T77" s="203"/>
      <c r="U77" s="173" t="s">
        <v>192</v>
      </c>
      <c r="V77" s="174">
        <v>1</v>
      </c>
      <c r="W77" s="174">
        <v>1</v>
      </c>
      <c r="X77" s="175"/>
      <c r="Y77" s="204"/>
      <c r="Z77" s="205"/>
      <c r="AA77" s="206"/>
      <c r="AB77" s="3"/>
      <c r="AC77" s="3"/>
      <c r="AD77" s="3"/>
      <c r="AE77" s="3"/>
      <c r="AF77" s="3"/>
      <c r="AG77" s="3"/>
      <c r="AH77" s="3"/>
      <c r="AI77" s="3"/>
    </row>
    <row r="79" spans="1:36" ht="16.5" x14ac:dyDescent="0.25">
      <c r="V79" s="194" t="s">
        <v>248</v>
      </c>
      <c r="W79" s="194"/>
      <c r="X79" s="194"/>
    </row>
    <row r="80" spans="1:36" ht="16.5" x14ac:dyDescent="0.25">
      <c r="V80" s="194" t="s">
        <v>245</v>
      </c>
      <c r="W80" s="194"/>
      <c r="X80" s="194"/>
    </row>
    <row r="81" spans="1:24" ht="16.5" x14ac:dyDescent="0.25">
      <c r="V81" s="185"/>
      <c r="W81" s="185"/>
      <c r="X81" s="186"/>
    </row>
    <row r="82" spans="1:24" ht="16.5" x14ac:dyDescent="0.25">
      <c r="V82" s="185"/>
      <c r="W82" s="185"/>
      <c r="X82" s="186"/>
    </row>
    <row r="83" spans="1:24" ht="16.5" x14ac:dyDescent="0.25">
      <c r="A83" s="31">
        <v>0</v>
      </c>
      <c r="V83" s="185"/>
      <c r="W83" s="185"/>
      <c r="X83" s="186"/>
    </row>
    <row r="84" spans="1:24" ht="16.5" x14ac:dyDescent="0.25">
      <c r="V84" s="194" t="s">
        <v>246</v>
      </c>
      <c r="W84" s="194"/>
      <c r="X84" s="194"/>
    </row>
    <row r="85" spans="1:24" ht="16.5" x14ac:dyDescent="0.25">
      <c r="V85" s="194" t="s">
        <v>247</v>
      </c>
      <c r="W85" s="194"/>
      <c r="X85" s="194"/>
    </row>
    <row r="88" spans="1:24" ht="16.5" x14ac:dyDescent="0.25">
      <c r="N88" s="184"/>
    </row>
  </sheetData>
  <mergeCells count="456">
    <mergeCell ref="S5:T7"/>
    <mergeCell ref="U5:W5"/>
    <mergeCell ref="X5:X7"/>
    <mergeCell ref="Y5:AA7"/>
    <mergeCell ref="U6:U7"/>
    <mergeCell ref="V6:W6"/>
    <mergeCell ref="N2:V2"/>
    <mergeCell ref="B3:I3"/>
    <mergeCell ref="A5:A7"/>
    <mergeCell ref="B5:C7"/>
    <mergeCell ref="D5:F7"/>
    <mergeCell ref="G5:L7"/>
    <mergeCell ref="M5:N7"/>
    <mergeCell ref="O5:O7"/>
    <mergeCell ref="P5:Q7"/>
    <mergeCell ref="R5:R7"/>
    <mergeCell ref="Y8:AA8"/>
    <mergeCell ref="B9:C9"/>
    <mergeCell ref="D9:F9"/>
    <mergeCell ref="G9:J9"/>
    <mergeCell ref="M9:N9"/>
    <mergeCell ref="P9:Q9"/>
    <mergeCell ref="S9:T9"/>
    <mergeCell ref="Y9:AA9"/>
    <mergeCell ref="B8:C8"/>
    <mergeCell ref="D8:F8"/>
    <mergeCell ref="G8:J8"/>
    <mergeCell ref="M8:N8"/>
    <mergeCell ref="P8:Q8"/>
    <mergeCell ref="S8:T8"/>
    <mergeCell ref="B12:C12"/>
    <mergeCell ref="D12:F12"/>
    <mergeCell ref="G12:J12"/>
    <mergeCell ref="P12:Q12"/>
    <mergeCell ref="S12:T12"/>
    <mergeCell ref="Y12:AA12"/>
    <mergeCell ref="Y10:AA10"/>
    <mergeCell ref="B11:C11"/>
    <mergeCell ref="D11:F11"/>
    <mergeCell ref="G11:J11"/>
    <mergeCell ref="P11:Q11"/>
    <mergeCell ref="S11:T11"/>
    <mergeCell ref="Y11:AA11"/>
    <mergeCell ref="B10:C10"/>
    <mergeCell ref="D10:F10"/>
    <mergeCell ref="G10:J10"/>
    <mergeCell ref="M10:N10"/>
    <mergeCell ref="P10:Q10"/>
    <mergeCell ref="S10:T10"/>
    <mergeCell ref="B15:C15"/>
    <mergeCell ref="D15:F15"/>
    <mergeCell ref="G15:J15"/>
    <mergeCell ref="P15:Q15"/>
    <mergeCell ref="S15:T15"/>
    <mergeCell ref="Y15:AA15"/>
    <mergeCell ref="Y13:AA13"/>
    <mergeCell ref="B14:C14"/>
    <mergeCell ref="D14:F14"/>
    <mergeCell ref="G14:J14"/>
    <mergeCell ref="P14:Q14"/>
    <mergeCell ref="S14:T14"/>
    <mergeCell ref="Y14:AA14"/>
    <mergeCell ref="B13:C13"/>
    <mergeCell ref="D13:F13"/>
    <mergeCell ref="G13:J13"/>
    <mergeCell ref="M13:N13"/>
    <mergeCell ref="P13:Q13"/>
    <mergeCell ref="S13:T13"/>
    <mergeCell ref="Y16:AA16"/>
    <mergeCell ref="B17:C17"/>
    <mergeCell ref="D17:F17"/>
    <mergeCell ref="G17:J17"/>
    <mergeCell ref="P17:Q17"/>
    <mergeCell ref="B18:C18"/>
    <mergeCell ref="D18:F18"/>
    <mergeCell ref="G18:J18"/>
    <mergeCell ref="P18:Q18"/>
    <mergeCell ref="S18:T18"/>
    <mergeCell ref="B16:C16"/>
    <mergeCell ref="D16:F16"/>
    <mergeCell ref="G16:J16"/>
    <mergeCell ref="M16:N16"/>
    <mergeCell ref="P16:Q16"/>
    <mergeCell ref="S16:T16"/>
    <mergeCell ref="B20:C20"/>
    <mergeCell ref="D20:F20"/>
    <mergeCell ref="G20:J20"/>
    <mergeCell ref="P20:Q20"/>
    <mergeCell ref="S20:T20"/>
    <mergeCell ref="Y20:AA20"/>
    <mergeCell ref="Y18:AA18"/>
    <mergeCell ref="B19:C19"/>
    <mergeCell ref="D19:F19"/>
    <mergeCell ref="G19:J19"/>
    <mergeCell ref="P19:Q19"/>
    <mergeCell ref="S19:T19"/>
    <mergeCell ref="Y19:AA19"/>
    <mergeCell ref="B22:C22"/>
    <mergeCell ref="D22:F22"/>
    <mergeCell ref="G22:J22"/>
    <mergeCell ref="P22:Q22"/>
    <mergeCell ref="S22:T22"/>
    <mergeCell ref="Y22:AA22"/>
    <mergeCell ref="B21:C21"/>
    <mergeCell ref="D21:F21"/>
    <mergeCell ref="G21:J21"/>
    <mergeCell ref="P21:Q21"/>
    <mergeCell ref="S21:T21"/>
    <mergeCell ref="Y21:AA21"/>
    <mergeCell ref="B24:C24"/>
    <mergeCell ref="D24:F24"/>
    <mergeCell ref="G24:J24"/>
    <mergeCell ref="P24:Q24"/>
    <mergeCell ref="S24:T24"/>
    <mergeCell ref="Y24:AA24"/>
    <mergeCell ref="B23:C23"/>
    <mergeCell ref="D23:F23"/>
    <mergeCell ref="G23:J23"/>
    <mergeCell ref="P23:Q23"/>
    <mergeCell ref="S23:T23"/>
    <mergeCell ref="Y23:AA23"/>
    <mergeCell ref="B27:C27"/>
    <mergeCell ref="D27:F27"/>
    <mergeCell ref="G27:J27"/>
    <mergeCell ref="P27:Q27"/>
    <mergeCell ref="S27:T27"/>
    <mergeCell ref="Y27:AA27"/>
    <mergeCell ref="Y25:AA25"/>
    <mergeCell ref="B26:C26"/>
    <mergeCell ref="D26:F26"/>
    <mergeCell ref="G26:J26"/>
    <mergeCell ref="P26:Q26"/>
    <mergeCell ref="S26:T26"/>
    <mergeCell ref="Y26:AA26"/>
    <mergeCell ref="B25:C25"/>
    <mergeCell ref="D25:F25"/>
    <mergeCell ref="G25:J25"/>
    <mergeCell ref="M25:N25"/>
    <mergeCell ref="P25:Q25"/>
    <mergeCell ref="S25:T25"/>
    <mergeCell ref="B30:C30"/>
    <mergeCell ref="D30:F30"/>
    <mergeCell ref="G30:J30"/>
    <mergeCell ref="P30:Q30"/>
    <mergeCell ref="S30:T30"/>
    <mergeCell ref="Y30:AA30"/>
    <mergeCell ref="Y28:AA28"/>
    <mergeCell ref="B29:C29"/>
    <mergeCell ref="D29:F29"/>
    <mergeCell ref="G29:J29"/>
    <mergeCell ref="P29:Q29"/>
    <mergeCell ref="S29:T29"/>
    <mergeCell ref="Y29:AA29"/>
    <mergeCell ref="B28:C28"/>
    <mergeCell ref="D28:F28"/>
    <mergeCell ref="G28:J28"/>
    <mergeCell ref="M28:N28"/>
    <mergeCell ref="P28:Q28"/>
    <mergeCell ref="S28:T28"/>
    <mergeCell ref="B32:C32"/>
    <mergeCell ref="D32:F32"/>
    <mergeCell ref="G32:J32"/>
    <mergeCell ref="P32:Q32"/>
    <mergeCell ref="S32:T32"/>
    <mergeCell ref="Y32:AA32"/>
    <mergeCell ref="B31:C31"/>
    <mergeCell ref="D31:F31"/>
    <mergeCell ref="G31:J31"/>
    <mergeCell ref="P31:Q31"/>
    <mergeCell ref="S31:T31"/>
    <mergeCell ref="Y31:AA31"/>
    <mergeCell ref="B35:C35"/>
    <mergeCell ref="D35:F35"/>
    <mergeCell ref="G35:J35"/>
    <mergeCell ref="P35:Q35"/>
    <mergeCell ref="S35:T35"/>
    <mergeCell ref="Y35:AA35"/>
    <mergeCell ref="Y33:AA33"/>
    <mergeCell ref="B34:C34"/>
    <mergeCell ref="D34:F34"/>
    <mergeCell ref="G34:J34"/>
    <mergeCell ref="P34:Q34"/>
    <mergeCell ref="S34:T34"/>
    <mergeCell ref="Y34:AA34"/>
    <mergeCell ref="B33:C33"/>
    <mergeCell ref="D33:F33"/>
    <mergeCell ref="G33:J33"/>
    <mergeCell ref="M33:N33"/>
    <mergeCell ref="P33:Q33"/>
    <mergeCell ref="S33:T33"/>
    <mergeCell ref="B38:C38"/>
    <mergeCell ref="D38:F38"/>
    <mergeCell ref="G38:J38"/>
    <mergeCell ref="P38:Q38"/>
    <mergeCell ref="S38:T38"/>
    <mergeCell ref="Y38:AA38"/>
    <mergeCell ref="Y36:AA36"/>
    <mergeCell ref="B37:C37"/>
    <mergeCell ref="D37:F37"/>
    <mergeCell ref="G37:J37"/>
    <mergeCell ref="M37:N37"/>
    <mergeCell ref="P37:Q37"/>
    <mergeCell ref="S37:T37"/>
    <mergeCell ref="Y37:AA37"/>
    <mergeCell ref="B36:C36"/>
    <mergeCell ref="D36:F36"/>
    <mergeCell ref="G36:J36"/>
    <mergeCell ref="M36:N36"/>
    <mergeCell ref="P36:Q36"/>
    <mergeCell ref="S36:T36"/>
    <mergeCell ref="B41:C41"/>
    <mergeCell ref="D41:F41"/>
    <mergeCell ref="G41:J41"/>
    <mergeCell ref="P41:Q41"/>
    <mergeCell ref="S41:T41"/>
    <mergeCell ref="Y41:AA41"/>
    <mergeCell ref="Y39:AA39"/>
    <mergeCell ref="B40:C40"/>
    <mergeCell ref="D40:F40"/>
    <mergeCell ref="G40:J40"/>
    <mergeCell ref="M40:N40"/>
    <mergeCell ref="P40:Q40"/>
    <mergeCell ref="S40:T40"/>
    <mergeCell ref="Y40:AA40"/>
    <mergeCell ref="B39:C39"/>
    <mergeCell ref="D39:F39"/>
    <mergeCell ref="G39:J39"/>
    <mergeCell ref="M39:N39"/>
    <mergeCell ref="P39:Q39"/>
    <mergeCell ref="S39:T39"/>
    <mergeCell ref="B44:C44"/>
    <mergeCell ref="D44:F44"/>
    <mergeCell ref="G44:J44"/>
    <mergeCell ref="P44:Q44"/>
    <mergeCell ref="S44:T44"/>
    <mergeCell ref="Y44:AA44"/>
    <mergeCell ref="Y42:AA42"/>
    <mergeCell ref="B43:C43"/>
    <mergeCell ref="D43:F43"/>
    <mergeCell ref="G43:J43"/>
    <mergeCell ref="P43:Q43"/>
    <mergeCell ref="S43:T43"/>
    <mergeCell ref="Y43:AA43"/>
    <mergeCell ref="B42:C42"/>
    <mergeCell ref="D42:F42"/>
    <mergeCell ref="G42:J42"/>
    <mergeCell ref="M42:N42"/>
    <mergeCell ref="P42:Q42"/>
    <mergeCell ref="S42:T42"/>
    <mergeCell ref="B47:C47"/>
    <mergeCell ref="D47:F47"/>
    <mergeCell ref="G47:J47"/>
    <mergeCell ref="P47:Q47"/>
    <mergeCell ref="S47:T47"/>
    <mergeCell ref="Y47:AA47"/>
    <mergeCell ref="Y45:AA45"/>
    <mergeCell ref="B46:C46"/>
    <mergeCell ref="D46:F46"/>
    <mergeCell ref="G46:J46"/>
    <mergeCell ref="P46:Q46"/>
    <mergeCell ref="S46:T46"/>
    <mergeCell ref="Y46:AA46"/>
    <mergeCell ref="B45:C45"/>
    <mergeCell ref="D45:F45"/>
    <mergeCell ref="G45:J45"/>
    <mergeCell ref="M45:N45"/>
    <mergeCell ref="P45:Q45"/>
    <mergeCell ref="S45:T45"/>
    <mergeCell ref="B49:C49"/>
    <mergeCell ref="D49:F49"/>
    <mergeCell ref="G49:J49"/>
    <mergeCell ref="P49:Q49"/>
    <mergeCell ref="S49:T49"/>
    <mergeCell ref="Y49:AA49"/>
    <mergeCell ref="B48:C48"/>
    <mergeCell ref="D48:F48"/>
    <mergeCell ref="G48:J48"/>
    <mergeCell ref="P48:Q48"/>
    <mergeCell ref="S48:T48"/>
    <mergeCell ref="Y48:AA48"/>
    <mergeCell ref="B52:C52"/>
    <mergeCell ref="D52:F52"/>
    <mergeCell ref="G52:J52"/>
    <mergeCell ref="P52:Q52"/>
    <mergeCell ref="S52:T52"/>
    <mergeCell ref="Y52:AA52"/>
    <mergeCell ref="Y50:AA50"/>
    <mergeCell ref="B51:C51"/>
    <mergeCell ref="D51:F51"/>
    <mergeCell ref="G51:J51"/>
    <mergeCell ref="P51:Q51"/>
    <mergeCell ref="S51:T51"/>
    <mergeCell ref="Y51:AA51"/>
    <mergeCell ref="B50:C50"/>
    <mergeCell ref="D50:F50"/>
    <mergeCell ref="G50:J50"/>
    <mergeCell ref="M50:N50"/>
    <mergeCell ref="P50:Q50"/>
    <mergeCell ref="S50:T50"/>
    <mergeCell ref="B54:C54"/>
    <mergeCell ref="D54:F54"/>
    <mergeCell ref="G54:J54"/>
    <mergeCell ref="P54:Q54"/>
    <mergeCell ref="S54:T54"/>
    <mergeCell ref="Y54:AA54"/>
    <mergeCell ref="B53:C53"/>
    <mergeCell ref="D53:F53"/>
    <mergeCell ref="G53:J53"/>
    <mergeCell ref="P53:Q53"/>
    <mergeCell ref="S53:T53"/>
    <mergeCell ref="Y53:AA53"/>
    <mergeCell ref="B56:C56"/>
    <mergeCell ref="D56:F56"/>
    <mergeCell ref="G56:J56"/>
    <mergeCell ref="P56:Q56"/>
    <mergeCell ref="S56:T56"/>
    <mergeCell ref="Y56:AA56"/>
    <mergeCell ref="B55:C55"/>
    <mergeCell ref="D55:F55"/>
    <mergeCell ref="G55:J55"/>
    <mergeCell ref="P55:Q55"/>
    <mergeCell ref="S55:T55"/>
    <mergeCell ref="Y55:AA55"/>
    <mergeCell ref="B58:C58"/>
    <mergeCell ref="D58:F58"/>
    <mergeCell ref="G58:J58"/>
    <mergeCell ref="P58:Q58"/>
    <mergeCell ref="S58:T58"/>
    <mergeCell ref="Y58:AA58"/>
    <mergeCell ref="B57:C57"/>
    <mergeCell ref="D57:F57"/>
    <mergeCell ref="G57:J57"/>
    <mergeCell ref="P57:Q57"/>
    <mergeCell ref="S57:T57"/>
    <mergeCell ref="Y57:AA57"/>
    <mergeCell ref="M57:N57"/>
    <mergeCell ref="Y59:AA59"/>
    <mergeCell ref="B60:C60"/>
    <mergeCell ref="D60:F60"/>
    <mergeCell ref="G60:J60"/>
    <mergeCell ref="P60:Q60"/>
    <mergeCell ref="S60:T60"/>
    <mergeCell ref="Y60:AA60"/>
    <mergeCell ref="B59:C59"/>
    <mergeCell ref="D59:F59"/>
    <mergeCell ref="G59:J59"/>
    <mergeCell ref="M59:N59"/>
    <mergeCell ref="P59:Q59"/>
    <mergeCell ref="S59:T59"/>
    <mergeCell ref="Y61:AA61"/>
    <mergeCell ref="B62:C62"/>
    <mergeCell ref="D62:F62"/>
    <mergeCell ref="G62:J62"/>
    <mergeCell ref="P62:Q62"/>
    <mergeCell ref="S62:T62"/>
    <mergeCell ref="Y62:AA62"/>
    <mergeCell ref="B61:C61"/>
    <mergeCell ref="D61:F61"/>
    <mergeCell ref="G61:J61"/>
    <mergeCell ref="M61:N61"/>
    <mergeCell ref="P61:Q61"/>
    <mergeCell ref="S61:T61"/>
    <mergeCell ref="Y63:AA63"/>
    <mergeCell ref="B64:C64"/>
    <mergeCell ref="D64:F64"/>
    <mergeCell ref="G64:J64"/>
    <mergeCell ref="P64:Q64"/>
    <mergeCell ref="S64:T64"/>
    <mergeCell ref="Y64:AA64"/>
    <mergeCell ref="B63:C63"/>
    <mergeCell ref="D63:F63"/>
    <mergeCell ref="G63:J63"/>
    <mergeCell ref="M63:N63"/>
    <mergeCell ref="P63:Q63"/>
    <mergeCell ref="S63:T63"/>
    <mergeCell ref="Y65:AA65"/>
    <mergeCell ref="B66:C66"/>
    <mergeCell ref="D66:F66"/>
    <mergeCell ref="G66:J66"/>
    <mergeCell ref="P66:Q66"/>
    <mergeCell ref="Y66:AA66"/>
    <mergeCell ref="B65:C65"/>
    <mergeCell ref="D65:F65"/>
    <mergeCell ref="G65:J65"/>
    <mergeCell ref="M65:N65"/>
    <mergeCell ref="P65:Q65"/>
    <mergeCell ref="S65:T65"/>
    <mergeCell ref="B67:C67"/>
    <mergeCell ref="D67:F67"/>
    <mergeCell ref="G67:J67"/>
    <mergeCell ref="Y67:AA67"/>
    <mergeCell ref="B68:C68"/>
    <mergeCell ref="D68:F68"/>
    <mergeCell ref="G68:J68"/>
    <mergeCell ref="P68:Q68"/>
    <mergeCell ref="S68:T68"/>
    <mergeCell ref="Y68:AA68"/>
    <mergeCell ref="B70:C70"/>
    <mergeCell ref="D70:F70"/>
    <mergeCell ref="G70:J70"/>
    <mergeCell ref="P70:Q70"/>
    <mergeCell ref="S70:T70"/>
    <mergeCell ref="Y70:AA70"/>
    <mergeCell ref="B69:C69"/>
    <mergeCell ref="D69:F69"/>
    <mergeCell ref="G69:J69"/>
    <mergeCell ref="P69:Q69"/>
    <mergeCell ref="S69:T69"/>
    <mergeCell ref="Y69:AA69"/>
    <mergeCell ref="Y71:AA71"/>
    <mergeCell ref="B72:C72"/>
    <mergeCell ref="D72:F72"/>
    <mergeCell ref="G72:J72"/>
    <mergeCell ref="P72:Q72"/>
    <mergeCell ref="Y72:AA72"/>
    <mergeCell ref="B71:C71"/>
    <mergeCell ref="D71:F71"/>
    <mergeCell ref="G71:J71"/>
    <mergeCell ref="M71:N71"/>
    <mergeCell ref="P71:Q71"/>
    <mergeCell ref="S71:T71"/>
    <mergeCell ref="B74:C74"/>
    <mergeCell ref="D74:F74"/>
    <mergeCell ref="G74:J74"/>
    <mergeCell ref="P74:Q74"/>
    <mergeCell ref="S74:T74"/>
    <mergeCell ref="Y74:AA74"/>
    <mergeCell ref="B73:C73"/>
    <mergeCell ref="D73:F73"/>
    <mergeCell ref="G73:J73"/>
    <mergeCell ref="P73:Q73"/>
    <mergeCell ref="S73:T73"/>
    <mergeCell ref="Y73:AA73"/>
    <mergeCell ref="Y77:AA77"/>
    <mergeCell ref="Y75:AA75"/>
    <mergeCell ref="B76:C76"/>
    <mergeCell ref="D76:F76"/>
    <mergeCell ref="G76:J76"/>
    <mergeCell ref="P76:Q76"/>
    <mergeCell ref="S76:T76"/>
    <mergeCell ref="Y76:AA76"/>
    <mergeCell ref="B75:C75"/>
    <mergeCell ref="D75:F75"/>
    <mergeCell ref="G75:J75"/>
    <mergeCell ref="M75:N75"/>
    <mergeCell ref="P75:Q75"/>
    <mergeCell ref="S75:T75"/>
    <mergeCell ref="V79:X79"/>
    <mergeCell ref="V80:X80"/>
    <mergeCell ref="V84:X84"/>
    <mergeCell ref="V85:X85"/>
    <mergeCell ref="B77:C77"/>
    <mergeCell ref="D77:F77"/>
    <mergeCell ref="G77:J77"/>
    <mergeCell ref="P77:Q77"/>
    <mergeCell ref="S77:T77"/>
  </mergeCells>
  <pageMargins left="0.25" right="0.25" top="0.75" bottom="0.75" header="0.3" footer="0.3"/>
  <pageSetup paperSize="512" scale="46" fitToWidth="50" orientation="landscape" horizontalDpi="4294967293" verticalDpi="0" r:id="rId1"/>
  <rowBreaks count="3" manualBreakCount="3">
    <brk id="23" max="26" man="1"/>
    <brk id="44" max="26" man="1"/>
    <brk id="58" max="26" man="1"/>
  </rowBreaks>
  <colBreaks count="1" manualBreakCount="1">
    <brk id="26" max="8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5:M29"/>
  <sheetViews>
    <sheetView workbookViewId="0">
      <selection activeCell="O25" sqref="O25"/>
    </sheetView>
  </sheetViews>
  <sheetFormatPr defaultRowHeight="15" x14ac:dyDescent="0.25"/>
  <sheetData>
    <row r="25" spans="9:13" x14ac:dyDescent="0.25">
      <c r="I25" s="505">
        <f>SUM([1]Gabungan!H25)</f>
        <v>0</v>
      </c>
      <c r="J25" s="506"/>
      <c r="K25" s="506"/>
      <c r="L25" s="506"/>
      <c r="M25" s="507"/>
    </row>
    <row r="26" spans="9:13" x14ac:dyDescent="0.25">
      <c r="I26" s="505">
        <f>SUM([1]Gabungan!H30)</f>
        <v>0</v>
      </c>
      <c r="J26" s="506"/>
      <c r="K26" s="506"/>
      <c r="L26" s="506"/>
      <c r="M26" s="507"/>
    </row>
    <row r="27" spans="9:13" x14ac:dyDescent="0.25">
      <c r="I27" s="505">
        <f>SUM([1]Gabungan!H37)</f>
        <v>0</v>
      </c>
      <c r="J27" s="506"/>
      <c r="K27" s="506"/>
      <c r="L27" s="506"/>
      <c r="M27" s="507"/>
    </row>
    <row r="28" spans="9:13" x14ac:dyDescent="0.25">
      <c r="I28" s="505">
        <f>SUM([1]Gabungan!H44)</f>
        <v>0</v>
      </c>
      <c r="J28" s="506"/>
      <c r="K28" s="506"/>
      <c r="L28" s="506"/>
      <c r="M28" s="507"/>
    </row>
    <row r="29" spans="9:13" x14ac:dyDescent="0.25">
      <c r="I29" s="505">
        <f>SUM([1]Gabungan!H50)</f>
        <v>0</v>
      </c>
      <c r="J29" s="506"/>
      <c r="K29" s="506"/>
      <c r="L29" s="506"/>
      <c r="M29" s="507"/>
    </row>
  </sheetData>
  <mergeCells count="5">
    <mergeCell ref="I25:M25"/>
    <mergeCell ref="I26:M26"/>
    <mergeCell ref="I27:M27"/>
    <mergeCell ref="I28:M28"/>
    <mergeCell ref="I29:M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(3)</vt:lpstr>
      <vt:lpstr>Sheet2</vt:lpstr>
      <vt:lpstr>Sheet3</vt:lpstr>
      <vt:lpstr>'Sheet1 (3)'!Print_Area</vt:lpstr>
      <vt:lpstr>'Sheet1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 C Series</cp:lastModifiedBy>
  <cp:lastPrinted>2018-01-09T01:32:15Z</cp:lastPrinted>
  <dcterms:created xsi:type="dcterms:W3CDTF">2018-01-03T07:53:58Z</dcterms:created>
  <dcterms:modified xsi:type="dcterms:W3CDTF">2018-02-15T02:31:19Z</dcterms:modified>
</cp:coreProperties>
</file>